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.smith\Documents\"/>
    </mc:Choice>
  </mc:AlternateContent>
  <bookViews>
    <workbookView xWindow="0" yWindow="0" windowWidth="28800" windowHeight="12330"/>
  </bookViews>
  <sheets>
    <sheet name="District Totals" sheetId="29" r:id="rId1"/>
    <sheet name="Art6" sheetId="34" r:id="rId2"/>
    <sheet name="Calculator6" sheetId="35" r:id="rId3"/>
    <sheet name="Chess6" sheetId="36" r:id="rId4"/>
    <sheet name="Dictionary Skills6" sheetId="38" r:id="rId5"/>
    <sheet name="Editorial Writing6" sheetId="39" r:id="rId6"/>
    <sheet name="Impromptu Speaking6" sheetId="40" r:id="rId7"/>
    <sheet name="Listening6" sheetId="41" r:id="rId8"/>
    <sheet name="Maps G&amp;C6" sheetId="42" r:id="rId9"/>
    <sheet name="Math6" sheetId="43" r:id="rId10"/>
    <sheet name="Modern Oratory6" sheetId="44" r:id="rId11"/>
    <sheet name="Music Mem6" sheetId="45" r:id="rId12"/>
    <sheet name="Number Sense6" sheetId="46" r:id="rId13"/>
    <sheet name="Oral Reading6" sheetId="47" r:id="rId14"/>
    <sheet name="Ready Writing6" sheetId="48" r:id="rId15"/>
    <sheet name="Social Studies6" sheetId="49" r:id="rId16"/>
    <sheet name="Spelling6" sheetId="50" r:id="rId17"/>
    <sheet name="Art4" sheetId="1" r:id="rId18"/>
    <sheet name="Art5" sheetId="2" r:id="rId19"/>
    <sheet name="Creative Writing2" sheetId="3" r:id="rId20"/>
    <sheet name="Chess2" sheetId="4" r:id="rId21"/>
    <sheet name="Chess3" sheetId="5" r:id="rId22"/>
    <sheet name="Chess4" sheetId="6" r:id="rId23"/>
    <sheet name="Chess5" sheetId="7" r:id="rId24"/>
    <sheet name="Dictionary Skills5" sheetId="8" r:id="rId25"/>
    <sheet name="Listening5" sheetId="9" r:id="rId26"/>
    <sheet name="Maps G&amp;C5" sheetId="10" r:id="rId27"/>
    <sheet name="Music Mem2" sheetId="31" r:id="rId28"/>
    <sheet name="Music Mem3" sheetId="24" r:id="rId29"/>
    <sheet name="Music Mem4" sheetId="25" r:id="rId30"/>
    <sheet name="Music Mem5" sheetId="26" r:id="rId31"/>
    <sheet name="Number Sense4" sheetId="11" r:id="rId32"/>
    <sheet name="Number Sense 5" sheetId="12" r:id="rId33"/>
    <sheet name="Oral Reading2" sheetId="27" r:id="rId34"/>
    <sheet name="Oral Reading3" sheetId="28" r:id="rId35"/>
    <sheet name="Oral Reading4" sheetId="13" r:id="rId36"/>
    <sheet name="Oral Reading 5" sheetId="14" r:id="rId37"/>
    <sheet name="Ready Writing3" sheetId="15" r:id="rId38"/>
    <sheet name="Ready Writing4" sheetId="16" r:id="rId39"/>
    <sheet name="Ready Writing5" sheetId="17" r:id="rId40"/>
    <sheet name="Social Studies5" sheetId="18" r:id="rId41"/>
    <sheet name="Story Telling2" sheetId="19" r:id="rId42"/>
    <sheet name="Story Telling3" sheetId="20" r:id="rId43"/>
    <sheet name="Spelling3" sheetId="21" r:id="rId44"/>
    <sheet name="Spelling4" sheetId="22" r:id="rId45"/>
    <sheet name="Spelling5" sheetId="23" r:id="rId46"/>
    <sheet name="Schools" sheetId="30" r:id="rId47"/>
  </sheets>
  <externalReferences>
    <externalReference r:id="rId48"/>
  </externalReferences>
  <definedNames>
    <definedName name="ddSchools" localSheetId="27">tblSchools[[#All],[Schools]]</definedName>
    <definedName name="ddSchools">tblSchools[[#All],[Schools]]</definedName>
    <definedName name="Schools">[1]Sheet30!$A$1:$A$7</definedName>
  </definedNames>
  <calcPr calcId="162913"/>
</workbook>
</file>

<file path=xl/calcChain.xml><?xml version="1.0" encoding="utf-8"?>
<calcChain xmlns="http://schemas.openxmlformats.org/spreadsheetml/2006/main">
  <c r="P18" i="22" l="1"/>
  <c r="O18" i="22"/>
  <c r="N18" i="22"/>
  <c r="M18" i="22"/>
  <c r="L18" i="22"/>
  <c r="K18" i="22"/>
  <c r="J18" i="22"/>
  <c r="P17" i="22"/>
  <c r="O17" i="22"/>
  <c r="N17" i="22"/>
  <c r="M17" i="22"/>
  <c r="L17" i="22"/>
  <c r="K17" i="22"/>
  <c r="J17" i="22"/>
  <c r="P16" i="22"/>
  <c r="O16" i="22"/>
  <c r="N16" i="22"/>
  <c r="M16" i="22"/>
  <c r="L16" i="22"/>
  <c r="K16" i="22"/>
  <c r="J16" i="22"/>
  <c r="P15" i="22"/>
  <c r="O15" i="22"/>
  <c r="N15" i="22"/>
  <c r="M15" i="22"/>
  <c r="L15" i="22"/>
  <c r="K15" i="22"/>
  <c r="J15" i="22"/>
  <c r="P14" i="22"/>
  <c r="O14" i="22"/>
  <c r="N14" i="22"/>
  <c r="M14" i="22"/>
  <c r="L14" i="22"/>
  <c r="K14" i="22"/>
  <c r="J14" i="22"/>
  <c r="P13" i="22"/>
  <c r="O13" i="22"/>
  <c r="N13" i="22"/>
  <c r="M13" i="22"/>
  <c r="L13" i="22"/>
  <c r="K13" i="22"/>
  <c r="J13" i="22"/>
  <c r="P12" i="22"/>
  <c r="O12" i="22"/>
  <c r="N12" i="22"/>
  <c r="M12" i="22"/>
  <c r="L12" i="22"/>
  <c r="K12" i="22"/>
  <c r="J12" i="22"/>
  <c r="P18" i="21"/>
  <c r="O18" i="21"/>
  <c r="N18" i="21"/>
  <c r="M18" i="21"/>
  <c r="L18" i="21"/>
  <c r="K18" i="21"/>
  <c r="J18" i="21"/>
  <c r="P17" i="21"/>
  <c r="O17" i="21"/>
  <c r="N17" i="21"/>
  <c r="M17" i="21"/>
  <c r="L17" i="21"/>
  <c r="K17" i="21"/>
  <c r="J17" i="21"/>
  <c r="P16" i="21"/>
  <c r="O16" i="21"/>
  <c r="N16" i="21"/>
  <c r="M16" i="21"/>
  <c r="L16" i="21"/>
  <c r="K16" i="21"/>
  <c r="J16" i="21"/>
  <c r="P15" i="21"/>
  <c r="O15" i="21"/>
  <c r="N15" i="21"/>
  <c r="M15" i="21"/>
  <c r="L15" i="21"/>
  <c r="K15" i="21"/>
  <c r="J15" i="21"/>
  <c r="P14" i="21"/>
  <c r="O14" i="21"/>
  <c r="N14" i="21"/>
  <c r="M14" i="21"/>
  <c r="L14" i="21"/>
  <c r="K14" i="21"/>
  <c r="J14" i="21"/>
  <c r="P13" i="21"/>
  <c r="O13" i="21"/>
  <c r="N13" i="21"/>
  <c r="M13" i="21"/>
  <c r="L13" i="21"/>
  <c r="K13" i="21"/>
  <c r="J13" i="21"/>
  <c r="P12" i="21"/>
  <c r="O12" i="21"/>
  <c r="N12" i="21"/>
  <c r="M12" i="21"/>
  <c r="L12" i="21"/>
  <c r="K12" i="21"/>
  <c r="J12" i="21"/>
  <c r="P18" i="50"/>
  <c r="O18" i="50"/>
  <c r="N18" i="50"/>
  <c r="M18" i="50"/>
  <c r="L18" i="50"/>
  <c r="K18" i="50"/>
  <c r="J18" i="50"/>
  <c r="P17" i="50"/>
  <c r="O17" i="50"/>
  <c r="N17" i="50"/>
  <c r="M17" i="50"/>
  <c r="L17" i="50"/>
  <c r="K17" i="50"/>
  <c r="J17" i="50"/>
  <c r="P16" i="50"/>
  <c r="O16" i="50"/>
  <c r="N16" i="50"/>
  <c r="M16" i="50"/>
  <c r="L16" i="50"/>
  <c r="K16" i="50"/>
  <c r="J16" i="50"/>
  <c r="P15" i="50"/>
  <c r="O15" i="50"/>
  <c r="N15" i="50"/>
  <c r="M15" i="50"/>
  <c r="L15" i="50"/>
  <c r="K15" i="50"/>
  <c r="J15" i="50"/>
  <c r="P14" i="50"/>
  <c r="O14" i="50"/>
  <c r="N14" i="50"/>
  <c r="M14" i="50"/>
  <c r="L14" i="50"/>
  <c r="K14" i="50"/>
  <c r="J14" i="50"/>
  <c r="P13" i="50"/>
  <c r="O13" i="50"/>
  <c r="N13" i="50"/>
  <c r="M13" i="50"/>
  <c r="L13" i="50"/>
  <c r="K13" i="50"/>
  <c r="J13" i="50"/>
  <c r="P12" i="50"/>
  <c r="O12" i="50"/>
  <c r="N12" i="50"/>
  <c r="M12" i="50"/>
  <c r="L12" i="50"/>
  <c r="K12" i="50"/>
  <c r="J12" i="50"/>
  <c r="P30" i="50" l="1"/>
  <c r="O30" i="50"/>
  <c r="M30" i="50"/>
  <c r="L30" i="50"/>
  <c r="K30" i="50"/>
  <c r="P29" i="50"/>
  <c r="O29" i="50"/>
  <c r="N29" i="50"/>
  <c r="M29" i="50"/>
  <c r="L29" i="50"/>
  <c r="K29" i="50"/>
  <c r="J29" i="50"/>
  <c r="P28" i="50"/>
  <c r="O28" i="50"/>
  <c r="N28" i="50"/>
  <c r="M28" i="50"/>
  <c r="L28" i="50"/>
  <c r="K28" i="50"/>
  <c r="J28" i="50"/>
  <c r="N24" i="50"/>
  <c r="J24" i="50"/>
  <c r="B4" i="50"/>
  <c r="P30" i="49"/>
  <c r="O30" i="49"/>
  <c r="N30" i="49"/>
  <c r="M30" i="49"/>
  <c r="L30" i="49"/>
  <c r="K30" i="49"/>
  <c r="J30" i="49"/>
  <c r="P29" i="49"/>
  <c r="O29" i="49"/>
  <c r="N29" i="49"/>
  <c r="M29" i="49"/>
  <c r="L29" i="49"/>
  <c r="K29" i="49"/>
  <c r="J29" i="49"/>
  <c r="P28" i="49"/>
  <c r="O28" i="49"/>
  <c r="N28" i="49"/>
  <c r="M28" i="49"/>
  <c r="L28" i="49"/>
  <c r="K28" i="49"/>
  <c r="J28" i="49"/>
  <c r="P18" i="49"/>
  <c r="O18" i="49"/>
  <c r="M18" i="49"/>
  <c r="L18" i="49"/>
  <c r="K18" i="49"/>
  <c r="J18" i="49"/>
  <c r="P17" i="49"/>
  <c r="O17" i="49"/>
  <c r="M17" i="49"/>
  <c r="L17" i="49"/>
  <c r="K17" i="49"/>
  <c r="J17" i="49"/>
  <c r="P16" i="49"/>
  <c r="O16" i="49"/>
  <c r="N16" i="49"/>
  <c r="M16" i="49"/>
  <c r="L16" i="49"/>
  <c r="K16" i="49"/>
  <c r="J16" i="49"/>
  <c r="P15" i="49"/>
  <c r="O15" i="49"/>
  <c r="N15" i="49"/>
  <c r="M15" i="49"/>
  <c r="L15" i="49"/>
  <c r="K15" i="49"/>
  <c r="J15" i="49"/>
  <c r="P14" i="49"/>
  <c r="O14" i="49"/>
  <c r="N14" i="49"/>
  <c r="M14" i="49"/>
  <c r="L14" i="49"/>
  <c r="K14" i="49"/>
  <c r="J14" i="49"/>
  <c r="P13" i="49"/>
  <c r="O13" i="49"/>
  <c r="N13" i="49"/>
  <c r="M13" i="49"/>
  <c r="L13" i="49"/>
  <c r="K13" i="49"/>
  <c r="J13" i="49"/>
  <c r="P12" i="49"/>
  <c r="O12" i="49"/>
  <c r="N12" i="49"/>
  <c r="M12" i="49"/>
  <c r="L12" i="49"/>
  <c r="K12" i="49"/>
  <c r="J12" i="49"/>
  <c r="B4" i="49"/>
  <c r="P30" i="48"/>
  <c r="O30" i="48"/>
  <c r="N30" i="48"/>
  <c r="M30" i="48"/>
  <c r="L30" i="48"/>
  <c r="K30" i="48"/>
  <c r="J30" i="48"/>
  <c r="P29" i="48"/>
  <c r="O29" i="48"/>
  <c r="N29" i="48"/>
  <c r="M29" i="48"/>
  <c r="L29" i="48"/>
  <c r="K29" i="48"/>
  <c r="J29" i="48"/>
  <c r="P28" i="48"/>
  <c r="O28" i="48"/>
  <c r="N28" i="48"/>
  <c r="M28" i="48"/>
  <c r="L28" i="48"/>
  <c r="K28" i="48"/>
  <c r="J28" i="48"/>
  <c r="P18" i="48"/>
  <c r="O18" i="48"/>
  <c r="N18" i="48"/>
  <c r="M18" i="48"/>
  <c r="L18" i="48"/>
  <c r="K18" i="48"/>
  <c r="J18" i="48"/>
  <c r="P17" i="48"/>
  <c r="O17" i="48"/>
  <c r="N17" i="48"/>
  <c r="M17" i="48"/>
  <c r="L17" i="48"/>
  <c r="K17" i="48"/>
  <c r="J17" i="48"/>
  <c r="P16" i="48"/>
  <c r="O16" i="48"/>
  <c r="N16" i="48"/>
  <c r="M16" i="48"/>
  <c r="L16" i="48"/>
  <c r="K16" i="48"/>
  <c r="J16" i="48"/>
  <c r="P15" i="48"/>
  <c r="O15" i="48"/>
  <c r="N15" i="48"/>
  <c r="M15" i="48"/>
  <c r="L15" i="48"/>
  <c r="K15" i="48"/>
  <c r="J15" i="48"/>
  <c r="P14" i="48"/>
  <c r="O14" i="48"/>
  <c r="N14" i="48"/>
  <c r="M14" i="48"/>
  <c r="L14" i="48"/>
  <c r="K14" i="48"/>
  <c r="J14" i="48"/>
  <c r="P13" i="48"/>
  <c r="O13" i="48"/>
  <c r="N13" i="48"/>
  <c r="M13" i="48"/>
  <c r="L13" i="48"/>
  <c r="K13" i="48"/>
  <c r="J13" i="48"/>
  <c r="P12" i="48"/>
  <c r="O12" i="48"/>
  <c r="N12" i="48"/>
  <c r="M12" i="48"/>
  <c r="L12" i="48"/>
  <c r="K12" i="48"/>
  <c r="J12" i="48"/>
  <c r="B4" i="48"/>
  <c r="P30" i="47"/>
  <c r="O30" i="47"/>
  <c r="N30" i="47"/>
  <c r="M30" i="47"/>
  <c r="L30" i="47"/>
  <c r="K30" i="47"/>
  <c r="J30" i="47"/>
  <c r="P29" i="47"/>
  <c r="O29" i="47"/>
  <c r="N29" i="47"/>
  <c r="M29" i="47"/>
  <c r="L29" i="47"/>
  <c r="K29" i="47"/>
  <c r="J29" i="47"/>
  <c r="P28" i="47"/>
  <c r="O28" i="47"/>
  <c r="N28" i="47"/>
  <c r="M28" i="47"/>
  <c r="L28" i="47"/>
  <c r="K28" i="47"/>
  <c r="J28" i="47"/>
  <c r="P18" i="47"/>
  <c r="O18" i="47"/>
  <c r="N18" i="47"/>
  <c r="M18" i="47"/>
  <c r="L18" i="47"/>
  <c r="K18" i="47"/>
  <c r="J18" i="47"/>
  <c r="P17" i="47"/>
  <c r="O17" i="47"/>
  <c r="N17" i="47"/>
  <c r="M17" i="47"/>
  <c r="L17" i="47"/>
  <c r="K17" i="47"/>
  <c r="J17" i="47"/>
  <c r="P16" i="47"/>
  <c r="O16" i="47"/>
  <c r="N16" i="47"/>
  <c r="M16" i="47"/>
  <c r="L16" i="47"/>
  <c r="K16" i="47"/>
  <c r="J16" i="47"/>
  <c r="P15" i="47"/>
  <c r="O15" i="47"/>
  <c r="N15" i="47"/>
  <c r="M15" i="47"/>
  <c r="L15" i="47"/>
  <c r="K15" i="47"/>
  <c r="J15" i="47"/>
  <c r="P14" i="47"/>
  <c r="O14" i="47"/>
  <c r="N14" i="47"/>
  <c r="M14" i="47"/>
  <c r="L14" i="47"/>
  <c r="K14" i="47"/>
  <c r="J14" i="47"/>
  <c r="P13" i="47"/>
  <c r="O13" i="47"/>
  <c r="N13" i="47"/>
  <c r="M13" i="47"/>
  <c r="L13" i="47"/>
  <c r="K13" i="47"/>
  <c r="J13" i="47"/>
  <c r="P12" i="47"/>
  <c r="O12" i="47"/>
  <c r="N12" i="47"/>
  <c r="N24" i="47" s="1"/>
  <c r="M12" i="47"/>
  <c r="L12" i="47"/>
  <c r="K12" i="47"/>
  <c r="J12" i="47"/>
  <c r="J24" i="47" s="1"/>
  <c r="B4" i="47"/>
  <c r="P30" i="46"/>
  <c r="O30" i="46"/>
  <c r="N30" i="46"/>
  <c r="M30" i="46"/>
  <c r="L30" i="46"/>
  <c r="K30" i="46"/>
  <c r="J30" i="46"/>
  <c r="P29" i="46"/>
  <c r="O29" i="46"/>
  <c r="N29" i="46"/>
  <c r="M29" i="46"/>
  <c r="L29" i="46"/>
  <c r="K29" i="46"/>
  <c r="J29" i="46"/>
  <c r="P28" i="46"/>
  <c r="O28" i="46"/>
  <c r="N28" i="46"/>
  <c r="M28" i="46"/>
  <c r="L28" i="46"/>
  <c r="K28" i="46"/>
  <c r="J28" i="46"/>
  <c r="P18" i="46"/>
  <c r="O18" i="46"/>
  <c r="N18" i="46"/>
  <c r="M18" i="46"/>
  <c r="L18" i="46"/>
  <c r="K18" i="46"/>
  <c r="J18" i="46"/>
  <c r="P17" i="46"/>
  <c r="O17" i="46"/>
  <c r="N17" i="46"/>
  <c r="M17" i="46"/>
  <c r="L17" i="46"/>
  <c r="K17" i="46"/>
  <c r="J17" i="46"/>
  <c r="P16" i="46"/>
  <c r="O16" i="46"/>
  <c r="N16" i="46"/>
  <c r="M16" i="46"/>
  <c r="L16" i="46"/>
  <c r="K16" i="46"/>
  <c r="J16" i="46"/>
  <c r="P15" i="46"/>
  <c r="O15" i="46"/>
  <c r="N15" i="46"/>
  <c r="M15" i="46"/>
  <c r="L15" i="46"/>
  <c r="K15" i="46"/>
  <c r="J15" i="46"/>
  <c r="P14" i="46"/>
  <c r="O14" i="46"/>
  <c r="N14" i="46"/>
  <c r="M14" i="46"/>
  <c r="L14" i="46"/>
  <c r="K14" i="46"/>
  <c r="J14" i="46"/>
  <c r="P13" i="46"/>
  <c r="O13" i="46"/>
  <c r="N13" i="46"/>
  <c r="M13" i="46"/>
  <c r="L13" i="46"/>
  <c r="K13" i="46"/>
  <c r="J13" i="46"/>
  <c r="P12" i="46"/>
  <c r="O12" i="46"/>
  <c r="N12" i="46"/>
  <c r="M12" i="46"/>
  <c r="L12" i="46"/>
  <c r="K12" i="46"/>
  <c r="J12" i="46"/>
  <c r="B4" i="46"/>
  <c r="P30" i="45"/>
  <c r="O30" i="45"/>
  <c r="N30" i="45"/>
  <c r="M30" i="45"/>
  <c r="L30" i="45"/>
  <c r="K30" i="45"/>
  <c r="J30" i="45"/>
  <c r="P29" i="45"/>
  <c r="O29" i="45"/>
  <c r="N29" i="45"/>
  <c r="M29" i="45"/>
  <c r="L29" i="45"/>
  <c r="K29" i="45"/>
  <c r="J29" i="45"/>
  <c r="P28" i="45"/>
  <c r="O28" i="45"/>
  <c r="N28" i="45"/>
  <c r="M28" i="45"/>
  <c r="L28" i="45"/>
  <c r="K28" i="45"/>
  <c r="J28" i="45"/>
  <c r="P18" i="45"/>
  <c r="O18" i="45"/>
  <c r="N18" i="45"/>
  <c r="M18" i="45"/>
  <c r="L18" i="45"/>
  <c r="K18" i="45"/>
  <c r="J18" i="45"/>
  <c r="P17" i="45"/>
  <c r="O17" i="45"/>
  <c r="N17" i="45"/>
  <c r="M17" i="45"/>
  <c r="L17" i="45"/>
  <c r="K17" i="45"/>
  <c r="J17" i="45"/>
  <c r="P16" i="45"/>
  <c r="O16" i="45"/>
  <c r="N16" i="45"/>
  <c r="M16" i="45"/>
  <c r="L16" i="45"/>
  <c r="K16" i="45"/>
  <c r="J16" i="45"/>
  <c r="P15" i="45"/>
  <c r="O15" i="45"/>
  <c r="N15" i="45"/>
  <c r="M15" i="45"/>
  <c r="L15" i="45"/>
  <c r="K15" i="45"/>
  <c r="J15" i="45"/>
  <c r="P14" i="45"/>
  <c r="O14" i="45"/>
  <c r="N14" i="45"/>
  <c r="M14" i="45"/>
  <c r="L14" i="45"/>
  <c r="K14" i="45"/>
  <c r="J14" i="45"/>
  <c r="P13" i="45"/>
  <c r="O13" i="45"/>
  <c r="N13" i="45"/>
  <c r="M13" i="45"/>
  <c r="L13" i="45"/>
  <c r="K13" i="45"/>
  <c r="J13" i="45"/>
  <c r="P12" i="45"/>
  <c r="O12" i="45"/>
  <c r="N12" i="45"/>
  <c r="N24" i="45" s="1"/>
  <c r="M12" i="45"/>
  <c r="L12" i="45"/>
  <c r="K12" i="45"/>
  <c r="J12" i="45"/>
  <c r="J24" i="45" s="1"/>
  <c r="B4" i="45"/>
  <c r="P30" i="44"/>
  <c r="O30" i="44"/>
  <c r="N30" i="44"/>
  <c r="M30" i="44"/>
  <c r="L30" i="44"/>
  <c r="K30" i="44"/>
  <c r="J30" i="44"/>
  <c r="P29" i="44"/>
  <c r="O29" i="44"/>
  <c r="N29" i="44"/>
  <c r="M29" i="44"/>
  <c r="L29" i="44"/>
  <c r="K29" i="44"/>
  <c r="J29" i="44"/>
  <c r="P28" i="44"/>
  <c r="O28" i="44"/>
  <c r="N28" i="44"/>
  <c r="M28" i="44"/>
  <c r="L28" i="44"/>
  <c r="K28" i="44"/>
  <c r="J28" i="44"/>
  <c r="P18" i="44"/>
  <c r="O18" i="44"/>
  <c r="N18" i="44"/>
  <c r="M18" i="44"/>
  <c r="L18" i="44"/>
  <c r="K18" i="44"/>
  <c r="J18" i="44"/>
  <c r="P17" i="44"/>
  <c r="O17" i="44"/>
  <c r="N17" i="44"/>
  <c r="M17" i="44"/>
  <c r="L17" i="44"/>
  <c r="K17" i="44"/>
  <c r="J17" i="44"/>
  <c r="P16" i="44"/>
  <c r="O16" i="44"/>
  <c r="N16" i="44"/>
  <c r="M16" i="44"/>
  <c r="L16" i="44"/>
  <c r="K16" i="44"/>
  <c r="J16" i="44"/>
  <c r="P15" i="44"/>
  <c r="O15" i="44"/>
  <c r="N15" i="44"/>
  <c r="M15" i="44"/>
  <c r="L15" i="44"/>
  <c r="K15" i="44"/>
  <c r="J15" i="44"/>
  <c r="P14" i="44"/>
  <c r="O14" i="44"/>
  <c r="N14" i="44"/>
  <c r="M14" i="44"/>
  <c r="L14" i="44"/>
  <c r="K14" i="44"/>
  <c r="J14" i="44"/>
  <c r="P13" i="44"/>
  <c r="O13" i="44"/>
  <c r="N13" i="44"/>
  <c r="M13" i="44"/>
  <c r="L13" i="44"/>
  <c r="K13" i="44"/>
  <c r="J13" i="44"/>
  <c r="P12" i="44"/>
  <c r="O12" i="44"/>
  <c r="N12" i="44"/>
  <c r="N24" i="44" s="1"/>
  <c r="M12" i="44"/>
  <c r="L12" i="44"/>
  <c r="K12" i="44"/>
  <c r="J12" i="44"/>
  <c r="J24" i="44" s="1"/>
  <c r="B4" i="44"/>
  <c r="P30" i="43"/>
  <c r="O30" i="43"/>
  <c r="N30" i="43"/>
  <c r="M30" i="43"/>
  <c r="L30" i="43"/>
  <c r="K30" i="43"/>
  <c r="J30" i="43"/>
  <c r="P29" i="43"/>
  <c r="O29" i="43"/>
  <c r="N29" i="43"/>
  <c r="M29" i="43"/>
  <c r="L29" i="43"/>
  <c r="K29" i="43"/>
  <c r="J29" i="43"/>
  <c r="P28" i="43"/>
  <c r="O28" i="43"/>
  <c r="N28" i="43"/>
  <c r="M28" i="43"/>
  <c r="L28" i="43"/>
  <c r="K28" i="43"/>
  <c r="J28" i="43"/>
  <c r="P18" i="43"/>
  <c r="O18" i="43"/>
  <c r="N18" i="43"/>
  <c r="M18" i="43"/>
  <c r="L18" i="43"/>
  <c r="K18" i="43"/>
  <c r="J18" i="43"/>
  <c r="P17" i="43"/>
  <c r="O17" i="43"/>
  <c r="N17" i="43"/>
  <c r="M17" i="43"/>
  <c r="L17" i="43"/>
  <c r="K17" i="43"/>
  <c r="J17" i="43"/>
  <c r="P16" i="43"/>
  <c r="O16" i="43"/>
  <c r="N16" i="43"/>
  <c r="M16" i="43"/>
  <c r="L16" i="43"/>
  <c r="K16" i="43"/>
  <c r="J16" i="43"/>
  <c r="P15" i="43"/>
  <c r="O15" i="43"/>
  <c r="N15" i="43"/>
  <c r="M15" i="43"/>
  <c r="L15" i="43"/>
  <c r="K15" i="43"/>
  <c r="J15" i="43"/>
  <c r="P14" i="43"/>
  <c r="O14" i="43"/>
  <c r="N14" i="43"/>
  <c r="M14" i="43"/>
  <c r="L14" i="43"/>
  <c r="K14" i="43"/>
  <c r="J14" i="43"/>
  <c r="P13" i="43"/>
  <c r="O13" i="43"/>
  <c r="N13" i="43"/>
  <c r="M13" i="43"/>
  <c r="L13" i="43"/>
  <c r="K13" i="43"/>
  <c r="J13" i="43"/>
  <c r="P12" i="43"/>
  <c r="O12" i="43"/>
  <c r="N12" i="43"/>
  <c r="M12" i="43"/>
  <c r="L12" i="43"/>
  <c r="K12" i="43"/>
  <c r="J12" i="43"/>
  <c r="B4" i="43"/>
  <c r="P30" i="42"/>
  <c r="O30" i="42"/>
  <c r="N30" i="42"/>
  <c r="M30" i="42"/>
  <c r="L30" i="42"/>
  <c r="K30" i="42"/>
  <c r="J30" i="42"/>
  <c r="P29" i="42"/>
  <c r="O29" i="42"/>
  <c r="N29" i="42"/>
  <c r="M29" i="42"/>
  <c r="L29" i="42"/>
  <c r="K29" i="42"/>
  <c r="J29" i="42"/>
  <c r="P28" i="42"/>
  <c r="O28" i="42"/>
  <c r="N28" i="42"/>
  <c r="M28" i="42"/>
  <c r="L28" i="42"/>
  <c r="K28" i="42"/>
  <c r="J28" i="42"/>
  <c r="P18" i="42"/>
  <c r="O18" i="42"/>
  <c r="N18" i="42"/>
  <c r="M18" i="42"/>
  <c r="L18" i="42"/>
  <c r="K18" i="42"/>
  <c r="J18" i="42"/>
  <c r="P17" i="42"/>
  <c r="O17" i="42"/>
  <c r="N17" i="42"/>
  <c r="M17" i="42"/>
  <c r="L17" i="42"/>
  <c r="K17" i="42"/>
  <c r="J17" i="42"/>
  <c r="P16" i="42"/>
  <c r="O16" i="42"/>
  <c r="N16" i="42"/>
  <c r="M16" i="42"/>
  <c r="L16" i="42"/>
  <c r="K16" i="42"/>
  <c r="J16" i="42"/>
  <c r="P15" i="42"/>
  <c r="O15" i="42"/>
  <c r="N15" i="42"/>
  <c r="M15" i="42"/>
  <c r="L15" i="42"/>
  <c r="K15" i="42"/>
  <c r="J15" i="42"/>
  <c r="P14" i="42"/>
  <c r="O14" i="42"/>
  <c r="N14" i="42"/>
  <c r="M14" i="42"/>
  <c r="L14" i="42"/>
  <c r="K14" i="42"/>
  <c r="J14" i="42"/>
  <c r="P13" i="42"/>
  <c r="O13" i="42"/>
  <c r="N13" i="42"/>
  <c r="M13" i="42"/>
  <c r="L13" i="42"/>
  <c r="K13" i="42"/>
  <c r="J13" i="42"/>
  <c r="P12" i="42"/>
  <c r="O12" i="42"/>
  <c r="N12" i="42"/>
  <c r="N24" i="42" s="1"/>
  <c r="M12" i="42"/>
  <c r="L12" i="42"/>
  <c r="K12" i="42"/>
  <c r="J12" i="42"/>
  <c r="J24" i="42" s="1"/>
  <c r="B4" i="42"/>
  <c r="P30" i="41"/>
  <c r="O30" i="41"/>
  <c r="N30" i="41"/>
  <c r="M30" i="41"/>
  <c r="L30" i="41"/>
  <c r="K30" i="41"/>
  <c r="J30" i="41"/>
  <c r="P29" i="41"/>
  <c r="O29" i="41"/>
  <c r="N29" i="41"/>
  <c r="M29" i="41"/>
  <c r="L29" i="41"/>
  <c r="K29" i="41"/>
  <c r="J29" i="41"/>
  <c r="P28" i="41"/>
  <c r="O28" i="41"/>
  <c r="N28" i="41"/>
  <c r="M28" i="41"/>
  <c r="L28" i="41"/>
  <c r="K28" i="41"/>
  <c r="J28" i="41"/>
  <c r="P18" i="41"/>
  <c r="O18" i="41"/>
  <c r="N18" i="41"/>
  <c r="M18" i="41"/>
  <c r="L18" i="41"/>
  <c r="K18" i="41"/>
  <c r="J18" i="41"/>
  <c r="P17" i="41"/>
  <c r="O17" i="41"/>
  <c r="N17" i="41"/>
  <c r="M17" i="41"/>
  <c r="L17" i="41"/>
  <c r="K17" i="41"/>
  <c r="J17" i="41"/>
  <c r="P16" i="41"/>
  <c r="O16" i="41"/>
  <c r="N16" i="41"/>
  <c r="M16" i="41"/>
  <c r="L16" i="41"/>
  <c r="K16" i="41"/>
  <c r="J16" i="41"/>
  <c r="P15" i="41"/>
  <c r="O15" i="41"/>
  <c r="N15" i="41"/>
  <c r="M15" i="41"/>
  <c r="L15" i="41"/>
  <c r="K15" i="41"/>
  <c r="J15" i="41"/>
  <c r="P14" i="41"/>
  <c r="O14" i="41"/>
  <c r="N14" i="41"/>
  <c r="M14" i="41"/>
  <c r="L14" i="41"/>
  <c r="K14" i="41"/>
  <c r="J14" i="41"/>
  <c r="P13" i="41"/>
  <c r="O13" i="41"/>
  <c r="N13" i="41"/>
  <c r="M13" i="41"/>
  <c r="L13" i="41"/>
  <c r="K13" i="41"/>
  <c r="J13" i="41"/>
  <c r="P12" i="41"/>
  <c r="O12" i="41"/>
  <c r="N12" i="41"/>
  <c r="M12" i="41"/>
  <c r="L12" i="41"/>
  <c r="K12" i="41"/>
  <c r="J12" i="41"/>
  <c r="B4" i="41"/>
  <c r="P30" i="40"/>
  <c r="O30" i="40"/>
  <c r="N30" i="40"/>
  <c r="M30" i="40"/>
  <c r="L30" i="40"/>
  <c r="K30" i="40"/>
  <c r="J30" i="40"/>
  <c r="P29" i="40"/>
  <c r="O29" i="40"/>
  <c r="N29" i="40"/>
  <c r="M29" i="40"/>
  <c r="L29" i="40"/>
  <c r="K29" i="40"/>
  <c r="J29" i="40"/>
  <c r="P28" i="40"/>
  <c r="O28" i="40"/>
  <c r="N28" i="40"/>
  <c r="M28" i="40"/>
  <c r="L28" i="40"/>
  <c r="K28" i="40"/>
  <c r="J28" i="40"/>
  <c r="P18" i="40"/>
  <c r="O18" i="40"/>
  <c r="N18" i="40"/>
  <c r="M18" i="40"/>
  <c r="L18" i="40"/>
  <c r="K18" i="40"/>
  <c r="J18" i="40"/>
  <c r="P17" i="40"/>
  <c r="O17" i="40"/>
  <c r="N17" i="40"/>
  <c r="M17" i="40"/>
  <c r="L17" i="40"/>
  <c r="K17" i="40"/>
  <c r="J17" i="40"/>
  <c r="P16" i="40"/>
  <c r="O16" i="40"/>
  <c r="N16" i="40"/>
  <c r="M16" i="40"/>
  <c r="L16" i="40"/>
  <c r="K16" i="40"/>
  <c r="J16" i="40"/>
  <c r="P15" i="40"/>
  <c r="O15" i="40"/>
  <c r="N15" i="40"/>
  <c r="M15" i="40"/>
  <c r="L15" i="40"/>
  <c r="K15" i="40"/>
  <c r="J15" i="40"/>
  <c r="P14" i="40"/>
  <c r="O14" i="40"/>
  <c r="N14" i="40"/>
  <c r="M14" i="40"/>
  <c r="L14" i="40"/>
  <c r="K14" i="40"/>
  <c r="J14" i="40"/>
  <c r="P13" i="40"/>
  <c r="O13" i="40"/>
  <c r="N13" i="40"/>
  <c r="M13" i="40"/>
  <c r="L13" i="40"/>
  <c r="K13" i="40"/>
  <c r="J13" i="40"/>
  <c r="P12" i="40"/>
  <c r="O12" i="40"/>
  <c r="N12" i="40"/>
  <c r="M12" i="40"/>
  <c r="L12" i="40"/>
  <c r="K12" i="40"/>
  <c r="J12" i="40"/>
  <c r="B4" i="40"/>
  <c r="P30" i="39"/>
  <c r="O30" i="39"/>
  <c r="N30" i="39"/>
  <c r="M30" i="39"/>
  <c r="L30" i="39"/>
  <c r="K30" i="39"/>
  <c r="J30" i="39"/>
  <c r="P29" i="39"/>
  <c r="O29" i="39"/>
  <c r="N29" i="39"/>
  <c r="M29" i="39"/>
  <c r="L29" i="39"/>
  <c r="K29" i="39"/>
  <c r="J29" i="39"/>
  <c r="P28" i="39"/>
  <c r="O28" i="39"/>
  <c r="N28" i="39"/>
  <c r="M28" i="39"/>
  <c r="L28" i="39"/>
  <c r="K28" i="39"/>
  <c r="J28" i="39"/>
  <c r="P18" i="39"/>
  <c r="O18" i="39"/>
  <c r="N18" i="39"/>
  <c r="M18" i="39"/>
  <c r="L18" i="39"/>
  <c r="K18" i="39"/>
  <c r="J18" i="39"/>
  <c r="P17" i="39"/>
  <c r="O17" i="39"/>
  <c r="N17" i="39"/>
  <c r="M17" i="39"/>
  <c r="L17" i="39"/>
  <c r="K17" i="39"/>
  <c r="J17" i="39"/>
  <c r="P16" i="39"/>
  <c r="O16" i="39"/>
  <c r="N16" i="39"/>
  <c r="M16" i="39"/>
  <c r="L16" i="39"/>
  <c r="K16" i="39"/>
  <c r="J16" i="39"/>
  <c r="P15" i="39"/>
  <c r="O15" i="39"/>
  <c r="N15" i="39"/>
  <c r="M15" i="39"/>
  <c r="L15" i="39"/>
  <c r="K15" i="39"/>
  <c r="J15" i="39"/>
  <c r="P14" i="39"/>
  <c r="O14" i="39"/>
  <c r="N14" i="39"/>
  <c r="M14" i="39"/>
  <c r="L14" i="39"/>
  <c r="K14" i="39"/>
  <c r="J14" i="39"/>
  <c r="P13" i="39"/>
  <c r="O13" i="39"/>
  <c r="N13" i="39"/>
  <c r="M13" i="39"/>
  <c r="L13" i="39"/>
  <c r="K13" i="39"/>
  <c r="J13" i="39"/>
  <c r="P12" i="39"/>
  <c r="O12" i="39"/>
  <c r="N12" i="39"/>
  <c r="M12" i="39"/>
  <c r="L12" i="39"/>
  <c r="K12" i="39"/>
  <c r="J12" i="39"/>
  <c r="B4" i="39"/>
  <c r="P30" i="38"/>
  <c r="O30" i="38"/>
  <c r="N30" i="38"/>
  <c r="M30" i="38"/>
  <c r="L30" i="38"/>
  <c r="K30" i="38"/>
  <c r="J30" i="38"/>
  <c r="P29" i="38"/>
  <c r="O29" i="38"/>
  <c r="N29" i="38"/>
  <c r="M29" i="38"/>
  <c r="L29" i="38"/>
  <c r="K29" i="38"/>
  <c r="J29" i="38"/>
  <c r="P28" i="38"/>
  <c r="O28" i="38"/>
  <c r="N28" i="38"/>
  <c r="M28" i="38"/>
  <c r="L28" i="38"/>
  <c r="K28" i="38"/>
  <c r="J28" i="38"/>
  <c r="P18" i="38"/>
  <c r="O18" i="38"/>
  <c r="N18" i="38"/>
  <c r="M18" i="38"/>
  <c r="L18" i="38"/>
  <c r="K18" i="38"/>
  <c r="J18" i="38"/>
  <c r="P17" i="38"/>
  <c r="O17" i="38"/>
  <c r="N17" i="38"/>
  <c r="M17" i="38"/>
  <c r="L17" i="38"/>
  <c r="K17" i="38"/>
  <c r="J17" i="38"/>
  <c r="P16" i="38"/>
  <c r="O16" i="38"/>
  <c r="N16" i="38"/>
  <c r="M16" i="38"/>
  <c r="L16" i="38"/>
  <c r="K16" i="38"/>
  <c r="J16" i="38"/>
  <c r="P15" i="38"/>
  <c r="O15" i="38"/>
  <c r="N15" i="38"/>
  <c r="M15" i="38"/>
  <c r="L15" i="38"/>
  <c r="K15" i="38"/>
  <c r="J15" i="38"/>
  <c r="P14" i="38"/>
  <c r="O14" i="38"/>
  <c r="N14" i="38"/>
  <c r="M14" i="38"/>
  <c r="L14" i="38"/>
  <c r="K14" i="38"/>
  <c r="J14" i="38"/>
  <c r="P13" i="38"/>
  <c r="O13" i="38"/>
  <c r="N13" i="38"/>
  <c r="M13" i="38"/>
  <c r="L13" i="38"/>
  <c r="K13" i="38"/>
  <c r="J13" i="38"/>
  <c r="P12" i="38"/>
  <c r="O12" i="38"/>
  <c r="O24" i="38" s="1"/>
  <c r="N12" i="38"/>
  <c r="M12" i="38"/>
  <c r="L12" i="38"/>
  <c r="K12" i="38"/>
  <c r="K24" i="38" s="1"/>
  <c r="J12" i="38"/>
  <c r="B4" i="38"/>
  <c r="P30" i="36"/>
  <c r="O30" i="36"/>
  <c r="N30" i="36"/>
  <c r="M30" i="36"/>
  <c r="L30" i="36"/>
  <c r="K30" i="36"/>
  <c r="J30" i="36"/>
  <c r="P29" i="36"/>
  <c r="O29" i="36"/>
  <c r="N29" i="36"/>
  <c r="M29" i="36"/>
  <c r="L29" i="36"/>
  <c r="K29" i="36"/>
  <c r="J29" i="36"/>
  <c r="P28" i="36"/>
  <c r="O28" i="36"/>
  <c r="N28" i="36"/>
  <c r="M28" i="36"/>
  <c r="L28" i="36"/>
  <c r="K28" i="36"/>
  <c r="J28" i="36"/>
  <c r="P18" i="36"/>
  <c r="O18" i="36"/>
  <c r="N18" i="36"/>
  <c r="M18" i="36"/>
  <c r="L18" i="36"/>
  <c r="K18" i="36"/>
  <c r="J18" i="36"/>
  <c r="P17" i="36"/>
  <c r="O17" i="36"/>
  <c r="N17" i="36"/>
  <c r="M17" i="36"/>
  <c r="L17" i="36"/>
  <c r="K17" i="36"/>
  <c r="J17" i="36"/>
  <c r="P16" i="36"/>
  <c r="O16" i="36"/>
  <c r="N16" i="36"/>
  <c r="M16" i="36"/>
  <c r="L16" i="36"/>
  <c r="K16" i="36"/>
  <c r="P15" i="36"/>
  <c r="O15" i="36"/>
  <c r="N15" i="36"/>
  <c r="M15" i="36"/>
  <c r="L15" i="36"/>
  <c r="K15" i="36"/>
  <c r="P14" i="36"/>
  <c r="O14" i="36"/>
  <c r="N14" i="36"/>
  <c r="M14" i="36"/>
  <c r="L14" i="36"/>
  <c r="K14" i="36"/>
  <c r="J14" i="36"/>
  <c r="P13" i="36"/>
  <c r="O13" i="36"/>
  <c r="N13" i="36"/>
  <c r="M13" i="36"/>
  <c r="L13" i="36"/>
  <c r="K13" i="36"/>
  <c r="J13" i="36"/>
  <c r="P12" i="36"/>
  <c r="P24" i="36" s="1"/>
  <c r="O12" i="36"/>
  <c r="N12" i="36"/>
  <c r="M12" i="36"/>
  <c r="L12" i="36"/>
  <c r="L24" i="36" s="1"/>
  <c r="K12" i="36"/>
  <c r="J12" i="36"/>
  <c r="B4" i="36"/>
  <c r="P30" i="35"/>
  <c r="O30" i="35"/>
  <c r="N30" i="35"/>
  <c r="M30" i="35"/>
  <c r="L30" i="35"/>
  <c r="K30" i="35"/>
  <c r="J30" i="35"/>
  <c r="P29" i="35"/>
  <c r="O29" i="35"/>
  <c r="N29" i="35"/>
  <c r="M29" i="35"/>
  <c r="L29" i="35"/>
  <c r="K29" i="35"/>
  <c r="J29" i="35"/>
  <c r="P28" i="35"/>
  <c r="O28" i="35"/>
  <c r="N28" i="35"/>
  <c r="M28" i="35"/>
  <c r="L28" i="35"/>
  <c r="K28" i="35"/>
  <c r="J28" i="35"/>
  <c r="P18" i="35"/>
  <c r="O18" i="35"/>
  <c r="N18" i="35"/>
  <c r="M18" i="35"/>
  <c r="L18" i="35"/>
  <c r="K18" i="35"/>
  <c r="J18" i="35"/>
  <c r="P17" i="35"/>
  <c r="O17" i="35"/>
  <c r="N17" i="35"/>
  <c r="M17" i="35"/>
  <c r="L17" i="35"/>
  <c r="K17" i="35"/>
  <c r="J17" i="35"/>
  <c r="P16" i="35"/>
  <c r="O16" i="35"/>
  <c r="N16" i="35"/>
  <c r="M16" i="35"/>
  <c r="K16" i="35"/>
  <c r="J16" i="35"/>
  <c r="P15" i="35"/>
  <c r="O15" i="35"/>
  <c r="N15" i="35"/>
  <c r="M15" i="35"/>
  <c r="L15" i="35"/>
  <c r="K15" i="35"/>
  <c r="J15" i="35"/>
  <c r="P14" i="35"/>
  <c r="O14" i="35"/>
  <c r="N14" i="35"/>
  <c r="M14" i="35"/>
  <c r="K14" i="35"/>
  <c r="J14" i="35"/>
  <c r="P13" i="35"/>
  <c r="O13" i="35"/>
  <c r="N13" i="35"/>
  <c r="M13" i="35"/>
  <c r="L13" i="35"/>
  <c r="K13" i="35"/>
  <c r="J13" i="35"/>
  <c r="P12" i="35"/>
  <c r="O12" i="35"/>
  <c r="N12" i="35"/>
  <c r="M12" i="35"/>
  <c r="M24" i="35" s="1"/>
  <c r="L12" i="35"/>
  <c r="K12" i="35"/>
  <c r="J12" i="35"/>
  <c r="B4" i="35"/>
  <c r="P30" i="34"/>
  <c r="O30" i="34"/>
  <c r="N30" i="34"/>
  <c r="M30" i="34"/>
  <c r="L30" i="34"/>
  <c r="K30" i="34"/>
  <c r="J30" i="34"/>
  <c r="P29" i="34"/>
  <c r="O29" i="34"/>
  <c r="N29" i="34"/>
  <c r="M29" i="34"/>
  <c r="L29" i="34"/>
  <c r="K29" i="34"/>
  <c r="J29" i="34"/>
  <c r="P28" i="34"/>
  <c r="O28" i="34"/>
  <c r="N28" i="34"/>
  <c r="M28" i="34"/>
  <c r="L28" i="34"/>
  <c r="K28" i="34"/>
  <c r="J28" i="34"/>
  <c r="P18" i="34"/>
  <c r="O18" i="34"/>
  <c r="N18" i="34"/>
  <c r="M18" i="34"/>
  <c r="L18" i="34"/>
  <c r="K18" i="34"/>
  <c r="J18" i="34"/>
  <c r="P17" i="34"/>
  <c r="O17" i="34"/>
  <c r="N17" i="34"/>
  <c r="M17" i="34"/>
  <c r="L17" i="34"/>
  <c r="K17" i="34"/>
  <c r="J17" i="34"/>
  <c r="P16" i="34"/>
  <c r="O16" i="34"/>
  <c r="N16" i="34"/>
  <c r="M16" i="34"/>
  <c r="L16" i="34"/>
  <c r="K16" i="34"/>
  <c r="J16" i="34"/>
  <c r="P15" i="34"/>
  <c r="O15" i="34"/>
  <c r="N15" i="34"/>
  <c r="M15" i="34"/>
  <c r="L15" i="34"/>
  <c r="K15" i="34"/>
  <c r="J15" i="34"/>
  <c r="P14" i="34"/>
  <c r="O14" i="34"/>
  <c r="N14" i="34"/>
  <c r="M14" i="34"/>
  <c r="L14" i="34"/>
  <c r="K14" i="34"/>
  <c r="J14" i="34"/>
  <c r="P13" i="34"/>
  <c r="O13" i="34"/>
  <c r="N13" i="34"/>
  <c r="M13" i="34"/>
  <c r="L13" i="34"/>
  <c r="K13" i="34"/>
  <c r="J13" i="34"/>
  <c r="P12" i="34"/>
  <c r="P24" i="34" s="1"/>
  <c r="O12" i="34"/>
  <c r="N12" i="34"/>
  <c r="M12" i="34"/>
  <c r="L12" i="34"/>
  <c r="L24" i="34" s="1"/>
  <c r="K12" i="34"/>
  <c r="J12" i="34"/>
  <c r="B4" i="34"/>
  <c r="P30" i="23"/>
  <c r="O30" i="23"/>
  <c r="N30" i="23"/>
  <c r="M30" i="23"/>
  <c r="L30" i="23"/>
  <c r="K30" i="23"/>
  <c r="J30" i="23"/>
  <c r="P29" i="23"/>
  <c r="O29" i="23"/>
  <c r="N29" i="23"/>
  <c r="M29" i="23"/>
  <c r="L29" i="23"/>
  <c r="K29" i="23"/>
  <c r="J29" i="23"/>
  <c r="P28" i="23"/>
  <c r="O28" i="23"/>
  <c r="N28" i="23"/>
  <c r="M28" i="23"/>
  <c r="L28" i="23"/>
  <c r="K28" i="23"/>
  <c r="J28" i="23"/>
  <c r="P30" i="22"/>
  <c r="O30" i="22"/>
  <c r="N30" i="22"/>
  <c r="M30" i="22"/>
  <c r="L30" i="22"/>
  <c r="K30" i="22"/>
  <c r="J30" i="22"/>
  <c r="P29" i="22"/>
  <c r="O29" i="22"/>
  <c r="N29" i="22"/>
  <c r="M29" i="22"/>
  <c r="L29" i="22"/>
  <c r="K29" i="22"/>
  <c r="J29" i="22"/>
  <c r="P28" i="22"/>
  <c r="O28" i="22"/>
  <c r="N28" i="22"/>
  <c r="M28" i="22"/>
  <c r="L28" i="22"/>
  <c r="K28" i="22"/>
  <c r="J28" i="22"/>
  <c r="P30" i="21"/>
  <c r="O30" i="21"/>
  <c r="N30" i="21"/>
  <c r="M30" i="21"/>
  <c r="L30" i="21"/>
  <c r="K30" i="21"/>
  <c r="J30" i="21"/>
  <c r="P29" i="21"/>
  <c r="O29" i="21"/>
  <c r="N29" i="21"/>
  <c r="M29" i="21"/>
  <c r="L29" i="21"/>
  <c r="K29" i="21"/>
  <c r="J29" i="21"/>
  <c r="P28" i="21"/>
  <c r="O28" i="21"/>
  <c r="N28" i="21"/>
  <c r="M28" i="21"/>
  <c r="L28" i="21"/>
  <c r="K28" i="21"/>
  <c r="J28" i="21"/>
  <c r="P30" i="20"/>
  <c r="O30" i="20"/>
  <c r="N30" i="20"/>
  <c r="M30" i="20"/>
  <c r="L30" i="20"/>
  <c r="K30" i="20"/>
  <c r="J30" i="20"/>
  <c r="P29" i="20"/>
  <c r="O29" i="20"/>
  <c r="N29" i="20"/>
  <c r="M29" i="20"/>
  <c r="L29" i="20"/>
  <c r="K29" i="20"/>
  <c r="J29" i="20"/>
  <c r="P28" i="20"/>
  <c r="O28" i="20"/>
  <c r="N28" i="20"/>
  <c r="M28" i="20"/>
  <c r="L28" i="20"/>
  <c r="K28" i="20"/>
  <c r="J28" i="20"/>
  <c r="P30" i="19"/>
  <c r="O30" i="19"/>
  <c r="N30" i="19"/>
  <c r="M30" i="19"/>
  <c r="L30" i="19"/>
  <c r="K30" i="19"/>
  <c r="J30" i="19"/>
  <c r="P29" i="19"/>
  <c r="O29" i="19"/>
  <c r="N29" i="19"/>
  <c r="M29" i="19"/>
  <c r="L29" i="19"/>
  <c r="K29" i="19"/>
  <c r="J29" i="19"/>
  <c r="P28" i="19"/>
  <c r="O28" i="19"/>
  <c r="N28" i="19"/>
  <c r="M28" i="19"/>
  <c r="L28" i="19"/>
  <c r="K28" i="19"/>
  <c r="J28" i="19"/>
  <c r="P30" i="18"/>
  <c r="O30" i="18"/>
  <c r="N30" i="18"/>
  <c r="M30" i="18"/>
  <c r="L30" i="18"/>
  <c r="K30" i="18"/>
  <c r="J30" i="18"/>
  <c r="P29" i="18"/>
  <c r="O29" i="18"/>
  <c r="N29" i="18"/>
  <c r="M29" i="18"/>
  <c r="L29" i="18"/>
  <c r="K29" i="18"/>
  <c r="J29" i="18"/>
  <c r="P28" i="18"/>
  <c r="O28" i="18"/>
  <c r="N28" i="18"/>
  <c r="M28" i="18"/>
  <c r="L28" i="18"/>
  <c r="K28" i="18"/>
  <c r="J28" i="18"/>
  <c r="P30" i="17"/>
  <c r="O30" i="17"/>
  <c r="N30" i="17"/>
  <c r="M30" i="17"/>
  <c r="L30" i="17"/>
  <c r="K30" i="17"/>
  <c r="J30" i="17"/>
  <c r="P29" i="17"/>
  <c r="O29" i="17"/>
  <c r="N29" i="17"/>
  <c r="M29" i="17"/>
  <c r="L29" i="17"/>
  <c r="K29" i="17"/>
  <c r="J29" i="17"/>
  <c r="P28" i="17"/>
  <c r="O28" i="17"/>
  <c r="N28" i="17"/>
  <c r="M28" i="17"/>
  <c r="L28" i="17"/>
  <c r="K28" i="17"/>
  <c r="J28" i="17"/>
  <c r="P30" i="16"/>
  <c r="O30" i="16"/>
  <c r="N30" i="16"/>
  <c r="M30" i="16"/>
  <c r="L30" i="16"/>
  <c r="K30" i="16"/>
  <c r="J30" i="16"/>
  <c r="P29" i="16"/>
  <c r="O29" i="16"/>
  <c r="N29" i="16"/>
  <c r="M29" i="16"/>
  <c r="L29" i="16"/>
  <c r="K29" i="16"/>
  <c r="J29" i="16"/>
  <c r="P28" i="16"/>
  <c r="O28" i="16"/>
  <c r="N28" i="16"/>
  <c r="M28" i="16"/>
  <c r="L28" i="16"/>
  <c r="K28" i="16"/>
  <c r="J28" i="16"/>
  <c r="P30" i="15"/>
  <c r="O30" i="15"/>
  <c r="N30" i="15"/>
  <c r="M30" i="15"/>
  <c r="L30" i="15"/>
  <c r="K30" i="15"/>
  <c r="J30" i="15"/>
  <c r="P29" i="15"/>
  <c r="O29" i="15"/>
  <c r="N29" i="15"/>
  <c r="M29" i="15"/>
  <c r="L29" i="15"/>
  <c r="K29" i="15"/>
  <c r="J29" i="15"/>
  <c r="P28" i="15"/>
  <c r="O28" i="15"/>
  <c r="N28" i="15"/>
  <c r="M28" i="15"/>
  <c r="L28" i="15"/>
  <c r="K28" i="15"/>
  <c r="J28" i="15"/>
  <c r="P30" i="14"/>
  <c r="O30" i="14"/>
  <c r="N30" i="14"/>
  <c r="M30" i="14"/>
  <c r="L30" i="14"/>
  <c r="K30" i="14"/>
  <c r="J30" i="14"/>
  <c r="P29" i="14"/>
  <c r="O29" i="14"/>
  <c r="N29" i="14"/>
  <c r="M29" i="14"/>
  <c r="L29" i="14"/>
  <c r="K29" i="14"/>
  <c r="J29" i="14"/>
  <c r="P28" i="14"/>
  <c r="O28" i="14"/>
  <c r="N28" i="14"/>
  <c r="M28" i="14"/>
  <c r="L28" i="14"/>
  <c r="K28" i="14"/>
  <c r="J28" i="14"/>
  <c r="P30" i="13"/>
  <c r="O30" i="13"/>
  <c r="N30" i="13"/>
  <c r="M30" i="13"/>
  <c r="L30" i="13"/>
  <c r="K30" i="13"/>
  <c r="J30" i="13"/>
  <c r="P29" i="13"/>
  <c r="O29" i="13"/>
  <c r="N29" i="13"/>
  <c r="M29" i="13"/>
  <c r="L29" i="13"/>
  <c r="K29" i="13"/>
  <c r="J29" i="13"/>
  <c r="P28" i="13"/>
  <c r="O28" i="13"/>
  <c r="N28" i="13"/>
  <c r="M28" i="13"/>
  <c r="L28" i="13"/>
  <c r="K28" i="13"/>
  <c r="J28" i="13"/>
  <c r="P30" i="28"/>
  <c r="O30" i="28"/>
  <c r="N30" i="28"/>
  <c r="M30" i="28"/>
  <c r="L30" i="28"/>
  <c r="K30" i="28"/>
  <c r="J30" i="28"/>
  <c r="P29" i="28"/>
  <c r="O29" i="28"/>
  <c r="N29" i="28"/>
  <c r="M29" i="28"/>
  <c r="L29" i="28"/>
  <c r="K29" i="28"/>
  <c r="J29" i="28"/>
  <c r="P28" i="28"/>
  <c r="O28" i="28"/>
  <c r="N28" i="28"/>
  <c r="M28" i="28"/>
  <c r="L28" i="28"/>
  <c r="K28" i="28"/>
  <c r="J28" i="28"/>
  <c r="P30" i="27"/>
  <c r="O30" i="27"/>
  <c r="N30" i="27"/>
  <c r="M30" i="27"/>
  <c r="L30" i="27"/>
  <c r="K30" i="27"/>
  <c r="J30" i="27"/>
  <c r="P29" i="27"/>
  <c r="O29" i="27"/>
  <c r="N29" i="27"/>
  <c r="M29" i="27"/>
  <c r="L29" i="27"/>
  <c r="K29" i="27"/>
  <c r="J29" i="27"/>
  <c r="P28" i="27"/>
  <c r="O28" i="27"/>
  <c r="N28" i="27"/>
  <c r="M28" i="27"/>
  <c r="L28" i="27"/>
  <c r="K28" i="27"/>
  <c r="J28" i="27"/>
  <c r="P30" i="12"/>
  <c r="O30" i="12"/>
  <c r="N30" i="12"/>
  <c r="M30" i="12"/>
  <c r="L30" i="12"/>
  <c r="K30" i="12"/>
  <c r="J30" i="12"/>
  <c r="P29" i="12"/>
  <c r="O29" i="12"/>
  <c r="N29" i="12"/>
  <c r="M29" i="12"/>
  <c r="L29" i="12"/>
  <c r="K29" i="12"/>
  <c r="J29" i="12"/>
  <c r="P28" i="12"/>
  <c r="O28" i="12"/>
  <c r="N28" i="12"/>
  <c r="M28" i="12"/>
  <c r="L28" i="12"/>
  <c r="K28" i="12"/>
  <c r="J28" i="12"/>
  <c r="P30" i="11"/>
  <c r="O30" i="11"/>
  <c r="N30" i="11"/>
  <c r="M30" i="11"/>
  <c r="L30" i="11"/>
  <c r="K30" i="11"/>
  <c r="J30" i="11"/>
  <c r="P29" i="11"/>
  <c r="O29" i="11"/>
  <c r="N29" i="11"/>
  <c r="M29" i="11"/>
  <c r="L29" i="11"/>
  <c r="K29" i="11"/>
  <c r="J29" i="11"/>
  <c r="P28" i="11"/>
  <c r="O28" i="11"/>
  <c r="N28" i="11"/>
  <c r="M28" i="11"/>
  <c r="L28" i="11"/>
  <c r="K28" i="11"/>
  <c r="J28" i="11"/>
  <c r="P30" i="26"/>
  <c r="O30" i="26"/>
  <c r="N30" i="26"/>
  <c r="M30" i="26"/>
  <c r="L30" i="26"/>
  <c r="K30" i="26"/>
  <c r="J30" i="26"/>
  <c r="P29" i="26"/>
  <c r="O29" i="26"/>
  <c r="N29" i="26"/>
  <c r="M29" i="26"/>
  <c r="L29" i="26"/>
  <c r="K29" i="26"/>
  <c r="J29" i="26"/>
  <c r="P28" i="26"/>
  <c r="O28" i="26"/>
  <c r="N28" i="26"/>
  <c r="M28" i="26"/>
  <c r="L28" i="26"/>
  <c r="K28" i="26"/>
  <c r="J28" i="26"/>
  <c r="P30" i="25"/>
  <c r="O30" i="25"/>
  <c r="N30" i="25"/>
  <c r="M30" i="25"/>
  <c r="L30" i="25"/>
  <c r="K30" i="25"/>
  <c r="J30" i="25"/>
  <c r="P29" i="25"/>
  <c r="O29" i="25"/>
  <c r="N29" i="25"/>
  <c r="M29" i="25"/>
  <c r="L29" i="25"/>
  <c r="K29" i="25"/>
  <c r="J29" i="25"/>
  <c r="P28" i="25"/>
  <c r="O28" i="25"/>
  <c r="N28" i="25"/>
  <c r="M28" i="25"/>
  <c r="L28" i="25"/>
  <c r="K28" i="25"/>
  <c r="J28" i="25"/>
  <c r="P30" i="24"/>
  <c r="O30" i="24"/>
  <c r="N30" i="24"/>
  <c r="M30" i="24"/>
  <c r="L30" i="24"/>
  <c r="K30" i="24"/>
  <c r="J30" i="24"/>
  <c r="P29" i="24"/>
  <c r="O29" i="24"/>
  <c r="N29" i="24"/>
  <c r="M29" i="24"/>
  <c r="L29" i="24"/>
  <c r="K29" i="24"/>
  <c r="J29" i="24"/>
  <c r="P28" i="24"/>
  <c r="O28" i="24"/>
  <c r="N28" i="24"/>
  <c r="M28" i="24"/>
  <c r="L28" i="24"/>
  <c r="K28" i="24"/>
  <c r="J28" i="24"/>
  <c r="P30" i="31"/>
  <c r="O30" i="31"/>
  <c r="N30" i="31"/>
  <c r="M30" i="31"/>
  <c r="L30" i="31"/>
  <c r="K30" i="31"/>
  <c r="J30" i="31"/>
  <c r="P29" i="31"/>
  <c r="O29" i="31"/>
  <c r="N29" i="31"/>
  <c r="M29" i="31"/>
  <c r="L29" i="31"/>
  <c r="K29" i="31"/>
  <c r="J29" i="31"/>
  <c r="P28" i="31"/>
  <c r="O28" i="31"/>
  <c r="N28" i="31"/>
  <c r="M28" i="31"/>
  <c r="L28" i="31"/>
  <c r="K28" i="31"/>
  <c r="J28" i="31"/>
  <c r="P30" i="10"/>
  <c r="O30" i="10"/>
  <c r="N30" i="10"/>
  <c r="M30" i="10"/>
  <c r="L30" i="10"/>
  <c r="K30" i="10"/>
  <c r="J30" i="10"/>
  <c r="P29" i="10"/>
  <c r="O29" i="10"/>
  <c r="N29" i="10"/>
  <c r="M29" i="10"/>
  <c r="L29" i="10"/>
  <c r="K29" i="10"/>
  <c r="J29" i="10"/>
  <c r="P28" i="10"/>
  <c r="O28" i="10"/>
  <c r="N28" i="10"/>
  <c r="M28" i="10"/>
  <c r="L28" i="10"/>
  <c r="K28" i="10"/>
  <c r="J28" i="10"/>
  <c r="P30" i="9"/>
  <c r="O30" i="9"/>
  <c r="N30" i="9"/>
  <c r="M30" i="9"/>
  <c r="L30" i="9"/>
  <c r="K30" i="9"/>
  <c r="J30" i="9"/>
  <c r="P29" i="9"/>
  <c r="O29" i="9"/>
  <c r="N29" i="9"/>
  <c r="M29" i="9"/>
  <c r="L29" i="9"/>
  <c r="K29" i="9"/>
  <c r="J29" i="9"/>
  <c r="P28" i="9"/>
  <c r="O28" i="9"/>
  <c r="N28" i="9"/>
  <c r="M28" i="9"/>
  <c r="L28" i="9"/>
  <c r="K28" i="9"/>
  <c r="J28" i="9"/>
  <c r="P30" i="8"/>
  <c r="O30" i="8"/>
  <c r="N30" i="8"/>
  <c r="M30" i="8"/>
  <c r="L30" i="8"/>
  <c r="K30" i="8"/>
  <c r="J30" i="8"/>
  <c r="P29" i="8"/>
  <c r="O29" i="8"/>
  <c r="N29" i="8"/>
  <c r="M29" i="8"/>
  <c r="L29" i="8"/>
  <c r="K29" i="8"/>
  <c r="J29" i="8"/>
  <c r="P28" i="8"/>
  <c r="O28" i="8"/>
  <c r="N28" i="8"/>
  <c r="M28" i="8"/>
  <c r="L28" i="8"/>
  <c r="K28" i="8"/>
  <c r="J28" i="8"/>
  <c r="P30" i="7"/>
  <c r="O30" i="7"/>
  <c r="N30" i="7"/>
  <c r="M30" i="7"/>
  <c r="L30" i="7"/>
  <c r="K30" i="7"/>
  <c r="J30" i="7"/>
  <c r="P29" i="7"/>
  <c r="O29" i="7"/>
  <c r="N29" i="7"/>
  <c r="M29" i="7"/>
  <c r="L29" i="7"/>
  <c r="K29" i="7"/>
  <c r="J29" i="7"/>
  <c r="P28" i="7"/>
  <c r="O28" i="7"/>
  <c r="N28" i="7"/>
  <c r="M28" i="7"/>
  <c r="L28" i="7"/>
  <c r="K28" i="7"/>
  <c r="J28" i="7"/>
  <c r="P30" i="6"/>
  <c r="O30" i="6"/>
  <c r="N30" i="6"/>
  <c r="M30" i="6"/>
  <c r="L30" i="6"/>
  <c r="K30" i="6"/>
  <c r="J30" i="6"/>
  <c r="P29" i="6"/>
  <c r="O29" i="6"/>
  <c r="N29" i="6"/>
  <c r="M29" i="6"/>
  <c r="L29" i="6"/>
  <c r="K29" i="6"/>
  <c r="J29" i="6"/>
  <c r="P28" i="6"/>
  <c r="O28" i="6"/>
  <c r="N28" i="6"/>
  <c r="M28" i="6"/>
  <c r="L28" i="6"/>
  <c r="K28" i="6"/>
  <c r="J28" i="6"/>
  <c r="P30" i="5"/>
  <c r="O30" i="5"/>
  <c r="N30" i="5"/>
  <c r="M30" i="5"/>
  <c r="L30" i="5"/>
  <c r="K30" i="5"/>
  <c r="J30" i="5"/>
  <c r="P29" i="5"/>
  <c r="O29" i="5"/>
  <c r="N29" i="5"/>
  <c r="M29" i="5"/>
  <c r="L29" i="5"/>
  <c r="K29" i="5"/>
  <c r="J29" i="5"/>
  <c r="P28" i="5"/>
  <c r="O28" i="5"/>
  <c r="N28" i="5"/>
  <c r="M28" i="5"/>
  <c r="L28" i="5"/>
  <c r="K28" i="5"/>
  <c r="J28" i="5"/>
  <c r="P30" i="4"/>
  <c r="O30" i="4"/>
  <c r="N30" i="4"/>
  <c r="M30" i="4"/>
  <c r="L30" i="4"/>
  <c r="K30" i="4"/>
  <c r="J30" i="4"/>
  <c r="P29" i="4"/>
  <c r="O29" i="4"/>
  <c r="N29" i="4"/>
  <c r="M29" i="4"/>
  <c r="L29" i="4"/>
  <c r="K29" i="4"/>
  <c r="J29" i="4"/>
  <c r="P28" i="4"/>
  <c r="O28" i="4"/>
  <c r="N28" i="4"/>
  <c r="M28" i="4"/>
  <c r="L28" i="4"/>
  <c r="K28" i="4"/>
  <c r="J28" i="4"/>
  <c r="P30" i="3"/>
  <c r="O30" i="3"/>
  <c r="N30" i="3"/>
  <c r="M30" i="3"/>
  <c r="L30" i="3"/>
  <c r="K30" i="3"/>
  <c r="J30" i="3"/>
  <c r="P29" i="3"/>
  <c r="O29" i="3"/>
  <c r="N29" i="3"/>
  <c r="M29" i="3"/>
  <c r="L29" i="3"/>
  <c r="K29" i="3"/>
  <c r="J29" i="3"/>
  <c r="P28" i="3"/>
  <c r="O28" i="3"/>
  <c r="N28" i="3"/>
  <c r="M28" i="3"/>
  <c r="L28" i="3"/>
  <c r="K28" i="3"/>
  <c r="J28" i="3"/>
  <c r="P30" i="2"/>
  <c r="O30" i="2"/>
  <c r="N30" i="2"/>
  <c r="M30" i="2"/>
  <c r="L30" i="2"/>
  <c r="K30" i="2"/>
  <c r="J30" i="2"/>
  <c r="P29" i="2"/>
  <c r="O29" i="2"/>
  <c r="N29" i="2"/>
  <c r="M29" i="2"/>
  <c r="L29" i="2"/>
  <c r="K29" i="2"/>
  <c r="J29" i="2"/>
  <c r="P28" i="2"/>
  <c r="O28" i="2"/>
  <c r="N28" i="2"/>
  <c r="M28" i="2"/>
  <c r="L28" i="2"/>
  <c r="K28" i="2"/>
  <c r="J28" i="2"/>
  <c r="P30" i="1"/>
  <c r="O30" i="1"/>
  <c r="N30" i="1"/>
  <c r="M30" i="1"/>
  <c r="L30" i="1"/>
  <c r="K30" i="1"/>
  <c r="J30" i="1"/>
  <c r="P29" i="1"/>
  <c r="O29" i="1"/>
  <c r="N29" i="1"/>
  <c r="M29" i="1"/>
  <c r="L29" i="1"/>
  <c r="K29" i="1"/>
  <c r="J29" i="1"/>
  <c r="P28" i="1"/>
  <c r="O28" i="1"/>
  <c r="N28" i="1"/>
  <c r="M28" i="1"/>
  <c r="L28" i="1"/>
  <c r="K28" i="1"/>
  <c r="J28" i="1"/>
  <c r="P18" i="23"/>
  <c r="O18" i="23"/>
  <c r="N18" i="23"/>
  <c r="M18" i="23"/>
  <c r="L18" i="23"/>
  <c r="K18" i="23"/>
  <c r="J18" i="23"/>
  <c r="P17" i="23"/>
  <c r="O17" i="23"/>
  <c r="N17" i="23"/>
  <c r="M17" i="23"/>
  <c r="L17" i="23"/>
  <c r="K17" i="23"/>
  <c r="J17" i="23"/>
  <c r="P16" i="23"/>
  <c r="O16" i="23"/>
  <c r="N16" i="23"/>
  <c r="M16" i="23"/>
  <c r="L16" i="23"/>
  <c r="K16" i="23"/>
  <c r="J16" i="23"/>
  <c r="P15" i="23"/>
  <c r="O15" i="23"/>
  <c r="N15" i="23"/>
  <c r="M15" i="23"/>
  <c r="L15" i="23"/>
  <c r="K15" i="23"/>
  <c r="J15" i="23"/>
  <c r="P14" i="23"/>
  <c r="O14" i="23"/>
  <c r="N14" i="23"/>
  <c r="M14" i="23"/>
  <c r="L14" i="23"/>
  <c r="K14" i="23"/>
  <c r="J14" i="23"/>
  <c r="P13" i="23"/>
  <c r="O13" i="23"/>
  <c r="N13" i="23"/>
  <c r="M13" i="23"/>
  <c r="L13" i="23"/>
  <c r="K13" i="23"/>
  <c r="J13" i="23"/>
  <c r="P12" i="23"/>
  <c r="O12" i="23"/>
  <c r="N12" i="23"/>
  <c r="M12" i="23"/>
  <c r="L12" i="23"/>
  <c r="K12" i="23"/>
  <c r="J12" i="23"/>
  <c r="P18" i="20"/>
  <c r="O18" i="20"/>
  <c r="N18" i="20"/>
  <c r="M18" i="20"/>
  <c r="L18" i="20"/>
  <c r="K18" i="20"/>
  <c r="J18" i="20"/>
  <c r="P17" i="20"/>
  <c r="O17" i="20"/>
  <c r="N17" i="20"/>
  <c r="M17" i="20"/>
  <c r="L17" i="20"/>
  <c r="K17" i="20"/>
  <c r="J17" i="20"/>
  <c r="P16" i="20"/>
  <c r="O16" i="20"/>
  <c r="N16" i="20"/>
  <c r="M16" i="20"/>
  <c r="L16" i="20"/>
  <c r="K16" i="20"/>
  <c r="J16" i="20"/>
  <c r="P15" i="20"/>
  <c r="O15" i="20"/>
  <c r="N15" i="20"/>
  <c r="M15" i="20"/>
  <c r="L15" i="20"/>
  <c r="K15" i="20"/>
  <c r="J15" i="20"/>
  <c r="P14" i="20"/>
  <c r="O14" i="20"/>
  <c r="N14" i="20"/>
  <c r="M14" i="20"/>
  <c r="L14" i="20"/>
  <c r="K14" i="20"/>
  <c r="J14" i="20"/>
  <c r="P13" i="20"/>
  <c r="O13" i="20"/>
  <c r="N13" i="20"/>
  <c r="M13" i="20"/>
  <c r="L13" i="20"/>
  <c r="K13" i="20"/>
  <c r="J13" i="20"/>
  <c r="P12" i="20"/>
  <c r="O12" i="20"/>
  <c r="N12" i="20"/>
  <c r="M12" i="20"/>
  <c r="L12" i="20"/>
  <c r="K12" i="20"/>
  <c r="J12" i="20"/>
  <c r="P18" i="19"/>
  <c r="O18" i="19"/>
  <c r="N18" i="19"/>
  <c r="M18" i="19"/>
  <c r="L18" i="19"/>
  <c r="K18" i="19"/>
  <c r="J18" i="19"/>
  <c r="P17" i="19"/>
  <c r="O17" i="19"/>
  <c r="N17" i="19"/>
  <c r="M17" i="19"/>
  <c r="L17" i="19"/>
  <c r="K17" i="19"/>
  <c r="J17" i="19"/>
  <c r="P16" i="19"/>
  <c r="O16" i="19"/>
  <c r="N16" i="19"/>
  <c r="M16" i="19"/>
  <c r="L16" i="19"/>
  <c r="K16" i="19"/>
  <c r="J16" i="19"/>
  <c r="P15" i="19"/>
  <c r="O15" i="19"/>
  <c r="N15" i="19"/>
  <c r="M15" i="19"/>
  <c r="L15" i="19"/>
  <c r="K15" i="19"/>
  <c r="J15" i="19"/>
  <c r="P14" i="19"/>
  <c r="O14" i="19"/>
  <c r="N14" i="19"/>
  <c r="M14" i="19"/>
  <c r="L14" i="19"/>
  <c r="K14" i="19"/>
  <c r="J14" i="19"/>
  <c r="P13" i="19"/>
  <c r="O13" i="19"/>
  <c r="N13" i="19"/>
  <c r="M13" i="19"/>
  <c r="L13" i="19"/>
  <c r="K13" i="19"/>
  <c r="J13" i="19"/>
  <c r="P12" i="19"/>
  <c r="O12" i="19"/>
  <c r="N12" i="19"/>
  <c r="M12" i="19"/>
  <c r="L12" i="19"/>
  <c r="K12" i="19"/>
  <c r="J12" i="19"/>
  <c r="P18" i="18"/>
  <c r="O18" i="18"/>
  <c r="N18" i="18"/>
  <c r="M18" i="18"/>
  <c r="L18" i="18"/>
  <c r="K18" i="18"/>
  <c r="J18" i="18"/>
  <c r="P17" i="18"/>
  <c r="O17" i="18"/>
  <c r="N17" i="18"/>
  <c r="M17" i="18"/>
  <c r="L17" i="18"/>
  <c r="K17" i="18"/>
  <c r="J17" i="18"/>
  <c r="P16" i="18"/>
  <c r="N16" i="18"/>
  <c r="M16" i="18"/>
  <c r="L16" i="18"/>
  <c r="K16" i="18"/>
  <c r="J16" i="18"/>
  <c r="P15" i="18"/>
  <c r="N15" i="18"/>
  <c r="M15" i="18"/>
  <c r="L15" i="18"/>
  <c r="K15" i="18"/>
  <c r="J15" i="18"/>
  <c r="P14" i="18"/>
  <c r="O14" i="18"/>
  <c r="N14" i="18"/>
  <c r="M14" i="18"/>
  <c r="L14" i="18"/>
  <c r="K14" i="18"/>
  <c r="J14" i="18"/>
  <c r="P13" i="18"/>
  <c r="O13" i="18"/>
  <c r="N13" i="18"/>
  <c r="M13" i="18"/>
  <c r="L13" i="18"/>
  <c r="K13" i="18"/>
  <c r="J13" i="18"/>
  <c r="P12" i="18"/>
  <c r="O12" i="18"/>
  <c r="N12" i="18"/>
  <c r="M12" i="18"/>
  <c r="L12" i="18"/>
  <c r="K12" i="18"/>
  <c r="J12" i="18"/>
  <c r="P18" i="17"/>
  <c r="O18" i="17"/>
  <c r="N18" i="17"/>
  <c r="M18" i="17"/>
  <c r="L18" i="17"/>
  <c r="K18" i="17"/>
  <c r="J18" i="17"/>
  <c r="P17" i="17"/>
  <c r="O17" i="17"/>
  <c r="N17" i="17"/>
  <c r="M17" i="17"/>
  <c r="L17" i="17"/>
  <c r="K17" i="17"/>
  <c r="J17" i="17"/>
  <c r="P16" i="17"/>
  <c r="O16" i="17"/>
  <c r="N16" i="17"/>
  <c r="M16" i="17"/>
  <c r="L16" i="17"/>
  <c r="K16" i="17"/>
  <c r="J16" i="17"/>
  <c r="P15" i="17"/>
  <c r="O15" i="17"/>
  <c r="N15" i="17"/>
  <c r="M15" i="17"/>
  <c r="L15" i="17"/>
  <c r="K15" i="17"/>
  <c r="J15" i="17"/>
  <c r="P14" i="17"/>
  <c r="O14" i="17"/>
  <c r="N14" i="17"/>
  <c r="M14" i="17"/>
  <c r="L14" i="17"/>
  <c r="K14" i="17"/>
  <c r="J14" i="17"/>
  <c r="P13" i="17"/>
  <c r="O13" i="17"/>
  <c r="N13" i="17"/>
  <c r="M13" i="17"/>
  <c r="L13" i="17"/>
  <c r="K13" i="17"/>
  <c r="J13" i="17"/>
  <c r="P12" i="17"/>
  <c r="O12" i="17"/>
  <c r="N12" i="17"/>
  <c r="M12" i="17"/>
  <c r="L12" i="17"/>
  <c r="K12" i="17"/>
  <c r="J12" i="17"/>
  <c r="P18" i="16"/>
  <c r="O18" i="16"/>
  <c r="N18" i="16"/>
  <c r="M18" i="16"/>
  <c r="L18" i="16"/>
  <c r="K18" i="16"/>
  <c r="J18" i="16"/>
  <c r="P17" i="16"/>
  <c r="O17" i="16"/>
  <c r="N17" i="16"/>
  <c r="M17" i="16"/>
  <c r="L17" i="16"/>
  <c r="K17" i="16"/>
  <c r="J17" i="16"/>
  <c r="P16" i="16"/>
  <c r="O16" i="16"/>
  <c r="N16" i="16"/>
  <c r="M16" i="16"/>
  <c r="L16" i="16"/>
  <c r="K16" i="16"/>
  <c r="J16" i="16"/>
  <c r="P15" i="16"/>
  <c r="O15" i="16"/>
  <c r="N15" i="16"/>
  <c r="M15" i="16"/>
  <c r="L15" i="16"/>
  <c r="K15" i="16"/>
  <c r="J15" i="16"/>
  <c r="P14" i="16"/>
  <c r="O14" i="16"/>
  <c r="N14" i="16"/>
  <c r="M14" i="16"/>
  <c r="L14" i="16"/>
  <c r="K14" i="16"/>
  <c r="J14" i="16"/>
  <c r="P13" i="16"/>
  <c r="O13" i="16"/>
  <c r="N13" i="16"/>
  <c r="M13" i="16"/>
  <c r="L13" i="16"/>
  <c r="K13" i="16"/>
  <c r="J13" i="16"/>
  <c r="P12" i="16"/>
  <c r="O12" i="16"/>
  <c r="N12" i="16"/>
  <c r="M12" i="16"/>
  <c r="L12" i="16"/>
  <c r="K12" i="16"/>
  <c r="J12" i="16"/>
  <c r="P18" i="15"/>
  <c r="O18" i="15"/>
  <c r="N18" i="15"/>
  <c r="M18" i="15"/>
  <c r="L18" i="15"/>
  <c r="K18" i="15"/>
  <c r="J18" i="15"/>
  <c r="P17" i="15"/>
  <c r="O17" i="15"/>
  <c r="N17" i="15"/>
  <c r="M17" i="15"/>
  <c r="L17" i="15"/>
  <c r="K17" i="15"/>
  <c r="J17" i="15"/>
  <c r="P16" i="15"/>
  <c r="O16" i="15"/>
  <c r="N16" i="15"/>
  <c r="M16" i="15"/>
  <c r="L16" i="15"/>
  <c r="K16" i="15"/>
  <c r="J16" i="15"/>
  <c r="P15" i="15"/>
  <c r="O15" i="15"/>
  <c r="N15" i="15"/>
  <c r="M15" i="15"/>
  <c r="L15" i="15"/>
  <c r="K15" i="15"/>
  <c r="J15" i="15"/>
  <c r="P14" i="15"/>
  <c r="O14" i="15"/>
  <c r="N14" i="15"/>
  <c r="M14" i="15"/>
  <c r="L14" i="15"/>
  <c r="K14" i="15"/>
  <c r="J14" i="15"/>
  <c r="P13" i="15"/>
  <c r="O13" i="15"/>
  <c r="N13" i="15"/>
  <c r="M13" i="15"/>
  <c r="L13" i="15"/>
  <c r="K13" i="15"/>
  <c r="J13" i="15"/>
  <c r="P12" i="15"/>
  <c r="O12" i="15"/>
  <c r="N12" i="15"/>
  <c r="M12" i="15"/>
  <c r="L12" i="15"/>
  <c r="K12" i="15"/>
  <c r="J12" i="15"/>
  <c r="P18" i="14"/>
  <c r="O18" i="14"/>
  <c r="N18" i="14"/>
  <c r="M18" i="14"/>
  <c r="L18" i="14"/>
  <c r="K18" i="14"/>
  <c r="J18" i="14"/>
  <c r="P17" i="14"/>
  <c r="O17" i="14"/>
  <c r="N17" i="14"/>
  <c r="M17" i="14"/>
  <c r="L17" i="14"/>
  <c r="K17" i="14"/>
  <c r="J17" i="14"/>
  <c r="P16" i="14"/>
  <c r="O16" i="14"/>
  <c r="N16" i="14"/>
  <c r="M16" i="14"/>
  <c r="L16" i="14"/>
  <c r="K16" i="14"/>
  <c r="J16" i="14"/>
  <c r="P15" i="14"/>
  <c r="O15" i="14"/>
  <c r="N15" i="14"/>
  <c r="M15" i="14"/>
  <c r="L15" i="14"/>
  <c r="K15" i="14"/>
  <c r="J15" i="14"/>
  <c r="P14" i="14"/>
  <c r="O14" i="14"/>
  <c r="N14" i="14"/>
  <c r="M14" i="14"/>
  <c r="L14" i="14"/>
  <c r="K14" i="14"/>
  <c r="J14" i="14"/>
  <c r="P13" i="14"/>
  <c r="O13" i="14"/>
  <c r="N13" i="14"/>
  <c r="M13" i="14"/>
  <c r="L13" i="14"/>
  <c r="K13" i="14"/>
  <c r="J13" i="14"/>
  <c r="P12" i="14"/>
  <c r="O12" i="14"/>
  <c r="N12" i="14"/>
  <c r="M12" i="14"/>
  <c r="L12" i="14"/>
  <c r="K12" i="14"/>
  <c r="J12" i="14"/>
  <c r="P18" i="13"/>
  <c r="O18" i="13"/>
  <c r="N18" i="13"/>
  <c r="M18" i="13"/>
  <c r="L18" i="13"/>
  <c r="K18" i="13"/>
  <c r="J18" i="13"/>
  <c r="P17" i="13"/>
  <c r="O17" i="13"/>
  <c r="N17" i="13"/>
  <c r="M17" i="13"/>
  <c r="L17" i="13"/>
  <c r="K17" i="13"/>
  <c r="J17" i="13"/>
  <c r="P16" i="13"/>
  <c r="O16" i="13"/>
  <c r="N16" i="13"/>
  <c r="M16" i="13"/>
  <c r="L16" i="13"/>
  <c r="K16" i="13"/>
  <c r="J16" i="13"/>
  <c r="P15" i="13"/>
  <c r="O15" i="13"/>
  <c r="N15" i="13"/>
  <c r="M15" i="13"/>
  <c r="L15" i="13"/>
  <c r="K15" i="13"/>
  <c r="J15" i="13"/>
  <c r="P14" i="13"/>
  <c r="O14" i="13"/>
  <c r="N14" i="13"/>
  <c r="M14" i="13"/>
  <c r="L14" i="13"/>
  <c r="K14" i="13"/>
  <c r="J14" i="13"/>
  <c r="P13" i="13"/>
  <c r="O13" i="13"/>
  <c r="N13" i="13"/>
  <c r="M13" i="13"/>
  <c r="L13" i="13"/>
  <c r="K13" i="13"/>
  <c r="J13" i="13"/>
  <c r="P12" i="13"/>
  <c r="O12" i="13"/>
  <c r="N12" i="13"/>
  <c r="M12" i="13"/>
  <c r="L12" i="13"/>
  <c r="K12" i="13"/>
  <c r="J12" i="13"/>
  <c r="P18" i="28"/>
  <c r="O18" i="28"/>
  <c r="N18" i="28"/>
  <c r="M18" i="28"/>
  <c r="L18" i="28"/>
  <c r="K18" i="28"/>
  <c r="J18" i="28"/>
  <c r="P17" i="28"/>
  <c r="O17" i="28"/>
  <c r="N17" i="28"/>
  <c r="M17" i="28"/>
  <c r="L17" i="28"/>
  <c r="K17" i="28"/>
  <c r="J17" i="28"/>
  <c r="P16" i="28"/>
  <c r="O16" i="28"/>
  <c r="N16" i="28"/>
  <c r="M16" i="28"/>
  <c r="L16" i="28"/>
  <c r="K16" i="28"/>
  <c r="J16" i="28"/>
  <c r="P15" i="28"/>
  <c r="O15" i="28"/>
  <c r="N15" i="28"/>
  <c r="M15" i="28"/>
  <c r="L15" i="28"/>
  <c r="K15" i="28"/>
  <c r="J15" i="28"/>
  <c r="P14" i="28"/>
  <c r="O14" i="28"/>
  <c r="N14" i="28"/>
  <c r="M14" i="28"/>
  <c r="L14" i="28"/>
  <c r="K14" i="28"/>
  <c r="J14" i="28"/>
  <c r="P13" i="28"/>
  <c r="O13" i="28"/>
  <c r="N13" i="28"/>
  <c r="M13" i="28"/>
  <c r="L13" i="28"/>
  <c r="K13" i="28"/>
  <c r="J13" i="28"/>
  <c r="P12" i="28"/>
  <c r="O12" i="28"/>
  <c r="N12" i="28"/>
  <c r="M12" i="28"/>
  <c r="L12" i="28"/>
  <c r="K12" i="28"/>
  <c r="J12" i="28"/>
  <c r="P18" i="27"/>
  <c r="O18" i="27"/>
  <c r="N18" i="27"/>
  <c r="M18" i="27"/>
  <c r="L18" i="27"/>
  <c r="K18" i="27"/>
  <c r="J18" i="27"/>
  <c r="P17" i="27"/>
  <c r="O17" i="27"/>
  <c r="N17" i="27"/>
  <c r="M17" i="27"/>
  <c r="L17" i="27"/>
  <c r="K17" i="27"/>
  <c r="J17" i="27"/>
  <c r="P16" i="27"/>
  <c r="O16" i="27"/>
  <c r="N16" i="27"/>
  <c r="M16" i="27"/>
  <c r="L16" i="27"/>
  <c r="K16" i="27"/>
  <c r="J16" i="27"/>
  <c r="P15" i="27"/>
  <c r="O15" i="27"/>
  <c r="N15" i="27"/>
  <c r="M15" i="27"/>
  <c r="L15" i="27"/>
  <c r="K15" i="27"/>
  <c r="J15" i="27"/>
  <c r="P14" i="27"/>
  <c r="O14" i="27"/>
  <c r="N14" i="27"/>
  <c r="M14" i="27"/>
  <c r="L14" i="27"/>
  <c r="K14" i="27"/>
  <c r="J14" i="27"/>
  <c r="P13" i="27"/>
  <c r="O13" i="27"/>
  <c r="N13" i="27"/>
  <c r="M13" i="27"/>
  <c r="L13" i="27"/>
  <c r="K13" i="27"/>
  <c r="J13" i="27"/>
  <c r="P12" i="27"/>
  <c r="O12" i="27"/>
  <c r="N12" i="27"/>
  <c r="M12" i="27"/>
  <c r="L12" i="27"/>
  <c r="K12" i="27"/>
  <c r="J12" i="27"/>
  <c r="P18" i="12"/>
  <c r="O18" i="12"/>
  <c r="N18" i="12"/>
  <c r="M18" i="12"/>
  <c r="L18" i="12"/>
  <c r="K18" i="12"/>
  <c r="J18" i="12"/>
  <c r="P17" i="12"/>
  <c r="O17" i="12"/>
  <c r="N17" i="12"/>
  <c r="M17" i="12"/>
  <c r="L17" i="12"/>
  <c r="K17" i="12"/>
  <c r="J17" i="12"/>
  <c r="P16" i="12"/>
  <c r="O16" i="12"/>
  <c r="N16" i="12"/>
  <c r="M16" i="12"/>
  <c r="L16" i="12"/>
  <c r="K16" i="12"/>
  <c r="J16" i="12"/>
  <c r="P15" i="12"/>
  <c r="O15" i="12"/>
  <c r="N15" i="12"/>
  <c r="M15" i="12"/>
  <c r="L15" i="12"/>
  <c r="K15" i="12"/>
  <c r="J15" i="12"/>
  <c r="P14" i="12"/>
  <c r="O14" i="12"/>
  <c r="N14" i="12"/>
  <c r="M14" i="12"/>
  <c r="L14" i="12"/>
  <c r="K14" i="12"/>
  <c r="J14" i="12"/>
  <c r="P13" i="12"/>
  <c r="O13" i="12"/>
  <c r="N13" i="12"/>
  <c r="M13" i="12"/>
  <c r="L13" i="12"/>
  <c r="K13" i="12"/>
  <c r="J13" i="12"/>
  <c r="P12" i="12"/>
  <c r="O12" i="12"/>
  <c r="N12" i="12"/>
  <c r="M12" i="12"/>
  <c r="L12" i="12"/>
  <c r="K12" i="12"/>
  <c r="J12" i="12"/>
  <c r="P18" i="11"/>
  <c r="O18" i="11"/>
  <c r="N18" i="11"/>
  <c r="M18" i="11"/>
  <c r="L18" i="11"/>
  <c r="K18" i="11"/>
  <c r="P17" i="11"/>
  <c r="O17" i="11"/>
  <c r="N17" i="11"/>
  <c r="M17" i="11"/>
  <c r="K17" i="11"/>
  <c r="J17" i="11"/>
  <c r="P16" i="11"/>
  <c r="O16" i="11"/>
  <c r="N16" i="11"/>
  <c r="M16" i="11"/>
  <c r="L16" i="11"/>
  <c r="K16" i="11"/>
  <c r="J16" i="11"/>
  <c r="P15" i="11"/>
  <c r="O15" i="11"/>
  <c r="N15" i="11"/>
  <c r="M15" i="11"/>
  <c r="L15" i="11"/>
  <c r="K15" i="11"/>
  <c r="J15" i="11"/>
  <c r="P14" i="11"/>
  <c r="O14" i="11"/>
  <c r="N14" i="11"/>
  <c r="M14" i="11"/>
  <c r="L14" i="11"/>
  <c r="K14" i="11"/>
  <c r="J14" i="11"/>
  <c r="P13" i="11"/>
  <c r="O13" i="11"/>
  <c r="N13" i="11"/>
  <c r="M13" i="11"/>
  <c r="L13" i="11"/>
  <c r="K13" i="11"/>
  <c r="J13" i="11"/>
  <c r="P12" i="11"/>
  <c r="O12" i="11"/>
  <c r="N12" i="11"/>
  <c r="M12" i="11"/>
  <c r="L12" i="11"/>
  <c r="K12" i="11"/>
  <c r="J12" i="11"/>
  <c r="P18" i="26"/>
  <c r="O18" i="26"/>
  <c r="N18" i="26"/>
  <c r="M18" i="26"/>
  <c r="L18" i="26"/>
  <c r="K18" i="26"/>
  <c r="J18" i="26"/>
  <c r="P17" i="26"/>
  <c r="O17" i="26"/>
  <c r="N17" i="26"/>
  <c r="M17" i="26"/>
  <c r="L17" i="26"/>
  <c r="K17" i="26"/>
  <c r="J17" i="26"/>
  <c r="P16" i="26"/>
  <c r="O16" i="26"/>
  <c r="N16" i="26"/>
  <c r="M16" i="26"/>
  <c r="L16" i="26"/>
  <c r="K16" i="26"/>
  <c r="J16" i="26"/>
  <c r="P15" i="26"/>
  <c r="O15" i="26"/>
  <c r="N15" i="26"/>
  <c r="M15" i="26"/>
  <c r="L15" i="26"/>
  <c r="K15" i="26"/>
  <c r="J15" i="26"/>
  <c r="P14" i="26"/>
  <c r="O14" i="26"/>
  <c r="N14" i="26"/>
  <c r="M14" i="26"/>
  <c r="L14" i="26"/>
  <c r="K14" i="26"/>
  <c r="J14" i="26"/>
  <c r="P13" i="26"/>
  <c r="O13" i="26"/>
  <c r="N13" i="26"/>
  <c r="M13" i="26"/>
  <c r="L13" i="26"/>
  <c r="K13" i="26"/>
  <c r="J13" i="26"/>
  <c r="P12" i="26"/>
  <c r="O12" i="26"/>
  <c r="N12" i="26"/>
  <c r="M12" i="26"/>
  <c r="L12" i="26"/>
  <c r="K12" i="26"/>
  <c r="J12" i="26"/>
  <c r="P18" i="25"/>
  <c r="O18" i="25"/>
  <c r="N18" i="25"/>
  <c r="M18" i="25"/>
  <c r="L18" i="25"/>
  <c r="K18" i="25"/>
  <c r="J18" i="25"/>
  <c r="P17" i="25"/>
  <c r="O17" i="25"/>
  <c r="N17" i="25"/>
  <c r="M17" i="25"/>
  <c r="L17" i="25"/>
  <c r="K17" i="25"/>
  <c r="J17" i="25"/>
  <c r="P16" i="25"/>
  <c r="O16" i="25"/>
  <c r="N16" i="25"/>
  <c r="M16" i="25"/>
  <c r="L16" i="25"/>
  <c r="K16" i="25"/>
  <c r="J16" i="25"/>
  <c r="P15" i="25"/>
  <c r="O15" i="25"/>
  <c r="N15" i="25"/>
  <c r="M15" i="25"/>
  <c r="L15" i="25"/>
  <c r="K15" i="25"/>
  <c r="J15" i="25"/>
  <c r="P14" i="25"/>
  <c r="O14" i="25"/>
  <c r="N14" i="25"/>
  <c r="M14" i="25"/>
  <c r="L14" i="25"/>
  <c r="K14" i="25"/>
  <c r="J14" i="25"/>
  <c r="P13" i="25"/>
  <c r="O13" i="25"/>
  <c r="N13" i="25"/>
  <c r="M13" i="25"/>
  <c r="L13" i="25"/>
  <c r="K13" i="25"/>
  <c r="J13" i="25"/>
  <c r="P12" i="25"/>
  <c r="O12" i="25"/>
  <c r="N12" i="25"/>
  <c r="M12" i="25"/>
  <c r="L12" i="25"/>
  <c r="K12" i="25"/>
  <c r="J12" i="25"/>
  <c r="P18" i="24"/>
  <c r="O18" i="24"/>
  <c r="N18" i="24"/>
  <c r="M18" i="24"/>
  <c r="L18" i="24"/>
  <c r="K18" i="24"/>
  <c r="J18" i="24"/>
  <c r="P17" i="24"/>
  <c r="O17" i="24"/>
  <c r="N17" i="24"/>
  <c r="M17" i="24"/>
  <c r="L17" i="24"/>
  <c r="K17" i="24"/>
  <c r="J17" i="24"/>
  <c r="P16" i="24"/>
  <c r="O16" i="24"/>
  <c r="N16" i="24"/>
  <c r="M16" i="24"/>
  <c r="L16" i="24"/>
  <c r="K16" i="24"/>
  <c r="J16" i="24"/>
  <c r="P15" i="24"/>
  <c r="O15" i="24"/>
  <c r="N15" i="24"/>
  <c r="M15" i="24"/>
  <c r="L15" i="24"/>
  <c r="K15" i="24"/>
  <c r="J15" i="24"/>
  <c r="P14" i="24"/>
  <c r="O14" i="24"/>
  <c r="N14" i="24"/>
  <c r="M14" i="24"/>
  <c r="L14" i="24"/>
  <c r="K14" i="24"/>
  <c r="J14" i="24"/>
  <c r="P13" i="24"/>
  <c r="O13" i="24"/>
  <c r="N13" i="24"/>
  <c r="M13" i="24"/>
  <c r="L13" i="24"/>
  <c r="K13" i="24"/>
  <c r="J13" i="24"/>
  <c r="P12" i="24"/>
  <c r="O12" i="24"/>
  <c r="N12" i="24"/>
  <c r="M12" i="24"/>
  <c r="L12" i="24"/>
  <c r="K12" i="24"/>
  <c r="J12" i="24"/>
  <c r="P18" i="31"/>
  <c r="O18" i="31"/>
  <c r="N18" i="31"/>
  <c r="M18" i="31"/>
  <c r="L18" i="31"/>
  <c r="K18" i="31"/>
  <c r="J18" i="31"/>
  <c r="P17" i="31"/>
  <c r="O17" i="31"/>
  <c r="N17" i="31"/>
  <c r="M17" i="31"/>
  <c r="L17" i="31"/>
  <c r="K17" i="31"/>
  <c r="J17" i="31"/>
  <c r="P16" i="31"/>
  <c r="O16" i="31"/>
  <c r="N16" i="31"/>
  <c r="M16" i="31"/>
  <c r="L16" i="31"/>
  <c r="K16" i="31"/>
  <c r="J16" i="31"/>
  <c r="P15" i="31"/>
  <c r="O15" i="31"/>
  <c r="N15" i="31"/>
  <c r="M15" i="31"/>
  <c r="L15" i="31"/>
  <c r="K15" i="31"/>
  <c r="J15" i="31"/>
  <c r="P14" i="31"/>
  <c r="O14" i="31"/>
  <c r="N14" i="31"/>
  <c r="M14" i="31"/>
  <c r="L14" i="31"/>
  <c r="K14" i="31"/>
  <c r="J14" i="31"/>
  <c r="P13" i="31"/>
  <c r="O13" i="31"/>
  <c r="N13" i="31"/>
  <c r="M13" i="31"/>
  <c r="L13" i="31"/>
  <c r="K13" i="31"/>
  <c r="J13" i="31"/>
  <c r="P12" i="31"/>
  <c r="O12" i="31"/>
  <c r="N12" i="31"/>
  <c r="M12" i="31"/>
  <c r="L12" i="31"/>
  <c r="K12" i="31"/>
  <c r="J12" i="31"/>
  <c r="P18" i="10"/>
  <c r="O18" i="10"/>
  <c r="N18" i="10"/>
  <c r="M18" i="10"/>
  <c r="L18" i="10"/>
  <c r="K18" i="10"/>
  <c r="J18" i="10"/>
  <c r="P17" i="10"/>
  <c r="O17" i="10"/>
  <c r="N17" i="10"/>
  <c r="M17" i="10"/>
  <c r="L17" i="10"/>
  <c r="K17" i="10"/>
  <c r="J17" i="10"/>
  <c r="P16" i="10"/>
  <c r="O16" i="10"/>
  <c r="N16" i="10"/>
  <c r="M16" i="10"/>
  <c r="L16" i="10"/>
  <c r="K16" i="10"/>
  <c r="J16" i="10"/>
  <c r="P15" i="10"/>
  <c r="O15" i="10"/>
  <c r="N15" i="10"/>
  <c r="M15" i="10"/>
  <c r="L15" i="10"/>
  <c r="K15" i="10"/>
  <c r="J15" i="10"/>
  <c r="P14" i="10"/>
  <c r="O14" i="10"/>
  <c r="N14" i="10"/>
  <c r="M14" i="10"/>
  <c r="L14" i="10"/>
  <c r="K14" i="10"/>
  <c r="J14" i="10"/>
  <c r="P13" i="10"/>
  <c r="O13" i="10"/>
  <c r="N13" i="10"/>
  <c r="M13" i="10"/>
  <c r="L13" i="10"/>
  <c r="K13" i="10"/>
  <c r="J13" i="10"/>
  <c r="P12" i="10"/>
  <c r="O12" i="10"/>
  <c r="N12" i="10"/>
  <c r="M12" i="10"/>
  <c r="L12" i="10"/>
  <c r="K12" i="10"/>
  <c r="J12" i="10"/>
  <c r="P18" i="9"/>
  <c r="O18" i="9"/>
  <c r="N18" i="9"/>
  <c r="M18" i="9"/>
  <c r="L18" i="9"/>
  <c r="K18" i="9"/>
  <c r="J18" i="9"/>
  <c r="P17" i="9"/>
  <c r="O17" i="9"/>
  <c r="N17" i="9"/>
  <c r="M17" i="9"/>
  <c r="L17" i="9"/>
  <c r="K17" i="9"/>
  <c r="J17" i="9"/>
  <c r="P16" i="9"/>
  <c r="O16" i="9"/>
  <c r="N16" i="9"/>
  <c r="M16" i="9"/>
  <c r="L16" i="9"/>
  <c r="K16" i="9"/>
  <c r="J16" i="9"/>
  <c r="P15" i="9"/>
  <c r="O15" i="9"/>
  <c r="N15" i="9"/>
  <c r="M15" i="9"/>
  <c r="L15" i="9"/>
  <c r="K15" i="9"/>
  <c r="J15" i="9"/>
  <c r="P14" i="9"/>
  <c r="O14" i="9"/>
  <c r="N14" i="9"/>
  <c r="M14" i="9"/>
  <c r="L14" i="9"/>
  <c r="K14" i="9"/>
  <c r="J14" i="9"/>
  <c r="P13" i="9"/>
  <c r="N13" i="9"/>
  <c r="M13" i="9"/>
  <c r="L13" i="9"/>
  <c r="K13" i="9"/>
  <c r="J13" i="9"/>
  <c r="P12" i="9"/>
  <c r="N12" i="9"/>
  <c r="M12" i="9"/>
  <c r="L12" i="9"/>
  <c r="K12" i="9"/>
  <c r="J12" i="9"/>
  <c r="P18" i="8"/>
  <c r="O18" i="8"/>
  <c r="N18" i="8"/>
  <c r="M18" i="8"/>
  <c r="L18" i="8"/>
  <c r="K18" i="8"/>
  <c r="J18" i="8"/>
  <c r="P17" i="8"/>
  <c r="O17" i="8"/>
  <c r="N17" i="8"/>
  <c r="M17" i="8"/>
  <c r="L17" i="8"/>
  <c r="K17" i="8"/>
  <c r="J17" i="8"/>
  <c r="P16" i="8"/>
  <c r="O16" i="8"/>
  <c r="N16" i="8"/>
  <c r="M16" i="8"/>
  <c r="L16" i="8"/>
  <c r="K16" i="8"/>
  <c r="J16" i="8"/>
  <c r="P15" i="8"/>
  <c r="O15" i="8"/>
  <c r="N15" i="8"/>
  <c r="M15" i="8"/>
  <c r="L15" i="8"/>
  <c r="K15" i="8"/>
  <c r="J15" i="8"/>
  <c r="P14" i="8"/>
  <c r="O14" i="8"/>
  <c r="N14" i="8"/>
  <c r="M14" i="8"/>
  <c r="L14" i="8"/>
  <c r="K14" i="8"/>
  <c r="J14" i="8"/>
  <c r="P13" i="8"/>
  <c r="O13" i="8"/>
  <c r="N13" i="8"/>
  <c r="M13" i="8"/>
  <c r="L13" i="8"/>
  <c r="K13" i="8"/>
  <c r="J13" i="8"/>
  <c r="P12" i="8"/>
  <c r="O12" i="8"/>
  <c r="N12" i="8"/>
  <c r="M12" i="8"/>
  <c r="L12" i="8"/>
  <c r="K12" i="8"/>
  <c r="J12" i="8"/>
  <c r="P18" i="7"/>
  <c r="O18" i="7"/>
  <c r="N18" i="7"/>
  <c r="M18" i="7"/>
  <c r="L18" i="7"/>
  <c r="K18" i="7"/>
  <c r="J18" i="7"/>
  <c r="P17" i="7"/>
  <c r="O17" i="7"/>
  <c r="N17" i="7"/>
  <c r="M17" i="7"/>
  <c r="L17" i="7"/>
  <c r="K17" i="7"/>
  <c r="J17" i="7"/>
  <c r="P16" i="7"/>
  <c r="O16" i="7"/>
  <c r="N16" i="7"/>
  <c r="M16" i="7"/>
  <c r="L16" i="7"/>
  <c r="K16" i="7"/>
  <c r="J16" i="7"/>
  <c r="P15" i="7"/>
  <c r="O15" i="7"/>
  <c r="N15" i="7"/>
  <c r="M15" i="7"/>
  <c r="L15" i="7"/>
  <c r="K15" i="7"/>
  <c r="J15" i="7"/>
  <c r="P14" i="7"/>
  <c r="O14" i="7"/>
  <c r="N14" i="7"/>
  <c r="M14" i="7"/>
  <c r="L14" i="7"/>
  <c r="K14" i="7"/>
  <c r="J14" i="7"/>
  <c r="P13" i="7"/>
  <c r="O13" i="7"/>
  <c r="N13" i="7"/>
  <c r="M13" i="7"/>
  <c r="L13" i="7"/>
  <c r="K13" i="7"/>
  <c r="J13" i="7"/>
  <c r="P12" i="7"/>
  <c r="O12" i="7"/>
  <c r="N12" i="7"/>
  <c r="M12" i="7"/>
  <c r="L12" i="7"/>
  <c r="K12" i="7"/>
  <c r="J12" i="7"/>
  <c r="P18" i="6"/>
  <c r="O18" i="6"/>
  <c r="N18" i="6"/>
  <c r="M18" i="6"/>
  <c r="L18" i="6"/>
  <c r="K18" i="6"/>
  <c r="J18" i="6"/>
  <c r="P17" i="6"/>
  <c r="O17" i="6"/>
  <c r="N17" i="6"/>
  <c r="M17" i="6"/>
  <c r="L17" i="6"/>
  <c r="K17" i="6"/>
  <c r="J17" i="6"/>
  <c r="P16" i="6"/>
  <c r="O16" i="6"/>
  <c r="N16" i="6"/>
  <c r="M16" i="6"/>
  <c r="L16" i="6"/>
  <c r="K16" i="6"/>
  <c r="J16" i="6"/>
  <c r="P15" i="6"/>
  <c r="O15" i="6"/>
  <c r="N15" i="6"/>
  <c r="M15" i="6"/>
  <c r="L15" i="6"/>
  <c r="K15" i="6"/>
  <c r="J15" i="6"/>
  <c r="P14" i="6"/>
  <c r="O14" i="6"/>
  <c r="N14" i="6"/>
  <c r="M14" i="6"/>
  <c r="L14" i="6"/>
  <c r="K14" i="6"/>
  <c r="J14" i="6"/>
  <c r="P13" i="6"/>
  <c r="O13" i="6"/>
  <c r="N13" i="6"/>
  <c r="M13" i="6"/>
  <c r="L13" i="6"/>
  <c r="K13" i="6"/>
  <c r="J13" i="6"/>
  <c r="P12" i="6"/>
  <c r="O12" i="6"/>
  <c r="N12" i="6"/>
  <c r="M12" i="6"/>
  <c r="L12" i="6"/>
  <c r="K12" i="6"/>
  <c r="J12" i="6"/>
  <c r="P18" i="5"/>
  <c r="O18" i="5"/>
  <c r="N18" i="5"/>
  <c r="M18" i="5"/>
  <c r="L18" i="5"/>
  <c r="K18" i="5"/>
  <c r="J18" i="5"/>
  <c r="P17" i="5"/>
  <c r="O17" i="5"/>
  <c r="M17" i="5"/>
  <c r="L17" i="5"/>
  <c r="K17" i="5"/>
  <c r="J17" i="5"/>
  <c r="P16" i="5"/>
  <c r="O16" i="5"/>
  <c r="N16" i="5"/>
  <c r="M16" i="5"/>
  <c r="K16" i="5"/>
  <c r="J16" i="5"/>
  <c r="P15" i="5"/>
  <c r="O15" i="5"/>
  <c r="N15" i="5"/>
  <c r="M15" i="5"/>
  <c r="L15" i="5"/>
  <c r="K15" i="5"/>
  <c r="J15" i="5"/>
  <c r="P14" i="5"/>
  <c r="O14" i="5"/>
  <c r="N14" i="5"/>
  <c r="M14" i="5"/>
  <c r="L14" i="5"/>
  <c r="K14" i="5"/>
  <c r="J14" i="5"/>
  <c r="P13" i="5"/>
  <c r="O13" i="5"/>
  <c r="N13" i="5"/>
  <c r="M13" i="5"/>
  <c r="L13" i="5"/>
  <c r="K13" i="5"/>
  <c r="J13" i="5"/>
  <c r="P12" i="5"/>
  <c r="O12" i="5"/>
  <c r="N12" i="5"/>
  <c r="M12" i="5"/>
  <c r="L12" i="5"/>
  <c r="K12" i="5"/>
  <c r="J12" i="5"/>
  <c r="P18" i="4"/>
  <c r="O18" i="4"/>
  <c r="N18" i="4"/>
  <c r="M18" i="4"/>
  <c r="L18" i="4"/>
  <c r="K18" i="4"/>
  <c r="J18" i="4"/>
  <c r="P17" i="4"/>
  <c r="O17" i="4"/>
  <c r="N17" i="4"/>
  <c r="M17" i="4"/>
  <c r="L17" i="4"/>
  <c r="K17" i="4"/>
  <c r="J17" i="4"/>
  <c r="P16" i="4"/>
  <c r="O16" i="4"/>
  <c r="N16" i="4"/>
  <c r="M16" i="4"/>
  <c r="L16" i="4"/>
  <c r="K16" i="4"/>
  <c r="J16" i="4"/>
  <c r="P15" i="4"/>
  <c r="O15" i="4"/>
  <c r="N15" i="4"/>
  <c r="M15" i="4"/>
  <c r="L15" i="4"/>
  <c r="K15" i="4"/>
  <c r="J15" i="4"/>
  <c r="P14" i="4"/>
  <c r="O14" i="4"/>
  <c r="N14" i="4"/>
  <c r="M14" i="4"/>
  <c r="L14" i="4"/>
  <c r="K14" i="4"/>
  <c r="J14" i="4"/>
  <c r="P13" i="4"/>
  <c r="O13" i="4"/>
  <c r="N13" i="4"/>
  <c r="M13" i="4"/>
  <c r="L13" i="4"/>
  <c r="K13" i="4"/>
  <c r="J13" i="4"/>
  <c r="P12" i="4"/>
  <c r="O12" i="4"/>
  <c r="N12" i="4"/>
  <c r="M12" i="4"/>
  <c r="L12" i="4"/>
  <c r="K12" i="4"/>
  <c r="J12" i="4"/>
  <c r="P18" i="3"/>
  <c r="O18" i="3"/>
  <c r="N18" i="3"/>
  <c r="M18" i="3"/>
  <c r="L18" i="3"/>
  <c r="K18" i="3"/>
  <c r="J18" i="3"/>
  <c r="P17" i="3"/>
  <c r="O17" i="3"/>
  <c r="N17" i="3"/>
  <c r="M17" i="3"/>
  <c r="L17" i="3"/>
  <c r="K17" i="3"/>
  <c r="J17" i="3"/>
  <c r="P16" i="3"/>
  <c r="O16" i="3"/>
  <c r="N16" i="3"/>
  <c r="M16" i="3"/>
  <c r="L16" i="3"/>
  <c r="K16" i="3"/>
  <c r="J16" i="3"/>
  <c r="P15" i="3"/>
  <c r="O15" i="3"/>
  <c r="N15" i="3"/>
  <c r="M15" i="3"/>
  <c r="L15" i="3"/>
  <c r="K15" i="3"/>
  <c r="J15" i="3"/>
  <c r="P14" i="3"/>
  <c r="O14" i="3"/>
  <c r="N14" i="3"/>
  <c r="M14" i="3"/>
  <c r="L14" i="3"/>
  <c r="K14" i="3"/>
  <c r="J14" i="3"/>
  <c r="P13" i="3"/>
  <c r="O13" i="3"/>
  <c r="N13" i="3"/>
  <c r="M13" i="3"/>
  <c r="L13" i="3"/>
  <c r="K13" i="3"/>
  <c r="J13" i="3"/>
  <c r="P12" i="3"/>
  <c r="O12" i="3"/>
  <c r="N12" i="3"/>
  <c r="M12" i="3"/>
  <c r="L12" i="3"/>
  <c r="K12" i="3"/>
  <c r="J12" i="3"/>
  <c r="P18" i="2"/>
  <c r="O18" i="2"/>
  <c r="N18" i="2"/>
  <c r="M18" i="2"/>
  <c r="L18" i="2"/>
  <c r="K18" i="2"/>
  <c r="J18" i="2"/>
  <c r="P17" i="2"/>
  <c r="O17" i="2"/>
  <c r="N17" i="2"/>
  <c r="M17" i="2"/>
  <c r="L17" i="2"/>
  <c r="K17" i="2"/>
  <c r="J17" i="2"/>
  <c r="P16" i="2"/>
  <c r="O16" i="2"/>
  <c r="N16" i="2"/>
  <c r="M16" i="2"/>
  <c r="L16" i="2"/>
  <c r="K16" i="2"/>
  <c r="J16" i="2"/>
  <c r="P15" i="2"/>
  <c r="O15" i="2"/>
  <c r="N15" i="2"/>
  <c r="M15" i="2"/>
  <c r="L15" i="2"/>
  <c r="K15" i="2"/>
  <c r="J15" i="2"/>
  <c r="P14" i="2"/>
  <c r="O14" i="2"/>
  <c r="N14" i="2"/>
  <c r="M14" i="2"/>
  <c r="L14" i="2"/>
  <c r="K14" i="2"/>
  <c r="J14" i="2"/>
  <c r="P13" i="2"/>
  <c r="O13" i="2"/>
  <c r="N13" i="2"/>
  <c r="M13" i="2"/>
  <c r="L13" i="2"/>
  <c r="K13" i="2"/>
  <c r="J13" i="2"/>
  <c r="P12" i="2"/>
  <c r="O12" i="2"/>
  <c r="N12" i="2"/>
  <c r="M12" i="2"/>
  <c r="L12" i="2"/>
  <c r="K12" i="2"/>
  <c r="J12" i="2"/>
  <c r="P18" i="1"/>
  <c r="O18" i="1"/>
  <c r="N18" i="1"/>
  <c r="M18" i="1"/>
  <c r="L18" i="1"/>
  <c r="K18" i="1"/>
  <c r="J18" i="1"/>
  <c r="P17" i="1"/>
  <c r="O17" i="1"/>
  <c r="N17" i="1"/>
  <c r="M17" i="1"/>
  <c r="L17" i="1"/>
  <c r="K17" i="1"/>
  <c r="J17" i="1"/>
  <c r="P16" i="1"/>
  <c r="O16" i="1"/>
  <c r="N16" i="1"/>
  <c r="M16" i="1"/>
  <c r="L16" i="1"/>
  <c r="K16" i="1"/>
  <c r="J16" i="1"/>
  <c r="P15" i="1"/>
  <c r="O15" i="1"/>
  <c r="N15" i="1"/>
  <c r="M15" i="1"/>
  <c r="L15" i="1"/>
  <c r="K15" i="1"/>
  <c r="J15" i="1"/>
  <c r="P14" i="1"/>
  <c r="O14" i="1"/>
  <c r="N14" i="1"/>
  <c r="M14" i="1"/>
  <c r="L14" i="1"/>
  <c r="K14" i="1"/>
  <c r="J14" i="1"/>
  <c r="P13" i="1"/>
  <c r="O13" i="1"/>
  <c r="N13" i="1"/>
  <c r="M13" i="1"/>
  <c r="L13" i="1"/>
  <c r="K13" i="1"/>
  <c r="J13" i="1"/>
  <c r="P12" i="1"/>
  <c r="O12" i="1"/>
  <c r="N12" i="1"/>
  <c r="M12" i="1"/>
  <c r="L12" i="1"/>
  <c r="K12" i="1"/>
  <c r="J12" i="1"/>
  <c r="K24" i="48" l="1"/>
  <c r="O24" i="48"/>
  <c r="O32" i="48" s="1"/>
  <c r="G47" i="29" s="1"/>
  <c r="J24" i="48"/>
  <c r="J32" i="48" s="1"/>
  <c r="B47" i="29" s="1"/>
  <c r="N24" i="48"/>
  <c r="N32" i="48" s="1"/>
  <c r="F47" i="29" s="1"/>
  <c r="L24" i="48"/>
  <c r="P24" i="48"/>
  <c r="M24" i="48"/>
  <c r="M32" i="48" s="1"/>
  <c r="E47" i="29" s="1"/>
  <c r="K32" i="48"/>
  <c r="C47" i="29" s="1"/>
  <c r="L24" i="39"/>
  <c r="L32" i="39" s="1"/>
  <c r="D23" i="29" s="1"/>
  <c r="P24" i="39"/>
  <c r="P32" i="39" s="1"/>
  <c r="H23" i="29" s="1"/>
  <c r="J24" i="39"/>
  <c r="N24" i="39"/>
  <c r="N32" i="39" s="1"/>
  <c r="F23" i="29" s="1"/>
  <c r="K24" i="39"/>
  <c r="K32" i="39" s="1"/>
  <c r="C23" i="29" s="1"/>
  <c r="O24" i="39"/>
  <c r="O32" i="39" s="1"/>
  <c r="G23" i="29" s="1"/>
  <c r="M24" i="39"/>
  <c r="M32" i="39" s="1"/>
  <c r="E23" i="29" s="1"/>
  <c r="J24" i="34"/>
  <c r="J32" i="34" s="1"/>
  <c r="B13" i="29" s="1"/>
  <c r="N24" i="34"/>
  <c r="N32" i="34" s="1"/>
  <c r="F13" i="29" s="1"/>
  <c r="M24" i="34"/>
  <c r="M32" i="34" s="1"/>
  <c r="E13" i="29" s="1"/>
  <c r="K24" i="34"/>
  <c r="K32" i="34" s="1"/>
  <c r="C13" i="29" s="1"/>
  <c r="O24" i="34"/>
  <c r="O32" i="34" s="1"/>
  <c r="G13" i="29" s="1"/>
  <c r="K24" i="41"/>
  <c r="K32" i="41" s="1"/>
  <c r="C26" i="29" s="1"/>
  <c r="O24" i="41"/>
  <c r="O32" i="41" s="1"/>
  <c r="G26" i="29" s="1"/>
  <c r="J24" i="41"/>
  <c r="J32" i="41" s="1"/>
  <c r="B26" i="29" s="1"/>
  <c r="N24" i="41"/>
  <c r="N32" i="41" s="1"/>
  <c r="F26" i="29" s="1"/>
  <c r="L24" i="41"/>
  <c r="L32" i="41" s="1"/>
  <c r="D26" i="29" s="1"/>
  <c r="P24" i="41"/>
  <c r="M24" i="41"/>
  <c r="M32" i="41" s="1"/>
  <c r="E26" i="29" s="1"/>
  <c r="K24" i="36"/>
  <c r="K32" i="36" s="1"/>
  <c r="C19" i="29" s="1"/>
  <c r="O24" i="36"/>
  <c r="O32" i="36" s="1"/>
  <c r="G19" i="29" s="1"/>
  <c r="J24" i="36"/>
  <c r="J32" i="36" s="1"/>
  <c r="B19" i="29" s="1"/>
  <c r="N24" i="36"/>
  <c r="N32" i="36"/>
  <c r="F19" i="29" s="1"/>
  <c r="M24" i="36"/>
  <c r="M32" i="36" s="1"/>
  <c r="E19" i="29" s="1"/>
  <c r="P24" i="49"/>
  <c r="P32" i="49" s="1"/>
  <c r="H49" i="29" s="1"/>
  <c r="J24" i="49"/>
  <c r="K24" i="49"/>
  <c r="O24" i="49"/>
  <c r="O32" i="49" s="1"/>
  <c r="G49" i="29" s="1"/>
  <c r="N24" i="49"/>
  <c r="N32" i="49" s="1"/>
  <c r="F49" i="29" s="1"/>
  <c r="L24" i="49"/>
  <c r="L32" i="49" s="1"/>
  <c r="D49" i="29" s="1"/>
  <c r="K32" i="49"/>
  <c r="C49" i="29" s="1"/>
  <c r="M24" i="49"/>
  <c r="M32" i="49" s="1"/>
  <c r="E49" i="29" s="1"/>
  <c r="K24" i="47"/>
  <c r="K32" i="47" s="1"/>
  <c r="C43" i="29" s="1"/>
  <c r="L24" i="47"/>
  <c r="L32" i="47" s="1"/>
  <c r="D43" i="29" s="1"/>
  <c r="P24" i="47"/>
  <c r="P32" i="47" s="1"/>
  <c r="H43" i="29" s="1"/>
  <c r="O24" i="47"/>
  <c r="O32" i="47" s="1"/>
  <c r="G43" i="29" s="1"/>
  <c r="M24" i="47"/>
  <c r="M32" i="47" s="1"/>
  <c r="E43" i="29" s="1"/>
  <c r="K24" i="35"/>
  <c r="O24" i="35"/>
  <c r="J24" i="35"/>
  <c r="N24" i="35"/>
  <c r="N32" i="35" s="1"/>
  <c r="F20" i="29" s="1"/>
  <c r="P24" i="35"/>
  <c r="P32" i="35" s="1"/>
  <c r="H20" i="29" s="1"/>
  <c r="L24" i="35"/>
  <c r="L32" i="35" s="1"/>
  <c r="D20" i="29" s="1"/>
  <c r="L24" i="45"/>
  <c r="L32" i="45" s="1"/>
  <c r="D35" i="29" s="1"/>
  <c r="P24" i="45"/>
  <c r="K24" i="45"/>
  <c r="K32" i="45" s="1"/>
  <c r="C35" i="29" s="1"/>
  <c r="O24" i="45"/>
  <c r="O32" i="45" s="1"/>
  <c r="G35" i="29" s="1"/>
  <c r="M24" i="45"/>
  <c r="M32" i="45" s="1"/>
  <c r="E35" i="29" s="1"/>
  <c r="K24" i="42"/>
  <c r="K32" i="42" s="1"/>
  <c r="C28" i="29" s="1"/>
  <c r="L24" i="42"/>
  <c r="L32" i="42" s="1"/>
  <c r="D28" i="29" s="1"/>
  <c r="P24" i="42"/>
  <c r="O24" i="42"/>
  <c r="O32" i="42" s="1"/>
  <c r="G28" i="29" s="1"/>
  <c r="J32" i="42"/>
  <c r="B28" i="29" s="1"/>
  <c r="N32" i="42"/>
  <c r="F28" i="29" s="1"/>
  <c r="M24" i="42"/>
  <c r="M32" i="42" s="1"/>
  <c r="E28" i="29" s="1"/>
  <c r="K24" i="46"/>
  <c r="K32" i="46" s="1"/>
  <c r="C38" i="29" s="1"/>
  <c r="O24" i="46"/>
  <c r="O32" i="46" s="1"/>
  <c r="G38" i="29" s="1"/>
  <c r="J24" i="46"/>
  <c r="N24" i="46"/>
  <c r="N32" i="46" s="1"/>
  <c r="F38" i="29" s="1"/>
  <c r="L24" i="46"/>
  <c r="L32" i="46" s="1"/>
  <c r="D38" i="29" s="1"/>
  <c r="P24" i="46"/>
  <c r="P32" i="46" s="1"/>
  <c r="H38" i="29" s="1"/>
  <c r="M24" i="46"/>
  <c r="M32" i="46" s="1"/>
  <c r="E38" i="29" s="1"/>
  <c r="K24" i="44"/>
  <c r="K32" i="44" s="1"/>
  <c r="C30" i="29" s="1"/>
  <c r="O24" i="44"/>
  <c r="L24" i="44"/>
  <c r="L32" i="44" s="1"/>
  <c r="D30" i="29" s="1"/>
  <c r="P24" i="44"/>
  <c r="P32" i="44" s="1"/>
  <c r="H30" i="29" s="1"/>
  <c r="M24" i="44"/>
  <c r="M32" i="44" s="1"/>
  <c r="E30" i="29" s="1"/>
  <c r="O32" i="44"/>
  <c r="G30" i="29" s="1"/>
  <c r="J24" i="38"/>
  <c r="N24" i="38"/>
  <c r="L24" i="38"/>
  <c r="P24" i="38"/>
  <c r="K24" i="40"/>
  <c r="K32" i="40" s="1"/>
  <c r="C24" i="29" s="1"/>
  <c r="O24" i="40"/>
  <c r="O32" i="40" s="1"/>
  <c r="G24" i="29" s="1"/>
  <c r="J24" i="40"/>
  <c r="J32" i="40" s="1"/>
  <c r="B24" i="29" s="1"/>
  <c r="N24" i="40"/>
  <c r="L24" i="40"/>
  <c r="L32" i="40" s="1"/>
  <c r="D24" i="29" s="1"/>
  <c r="P24" i="40"/>
  <c r="P32" i="40" s="1"/>
  <c r="H24" i="29" s="1"/>
  <c r="M24" i="40"/>
  <c r="M32" i="40" s="1"/>
  <c r="E24" i="29" s="1"/>
  <c r="L24" i="43"/>
  <c r="P24" i="43"/>
  <c r="K24" i="43"/>
  <c r="O24" i="43"/>
  <c r="O32" i="43" s="1"/>
  <c r="G29" i="29" s="1"/>
  <c r="J24" i="43"/>
  <c r="J32" i="43" s="1"/>
  <c r="B29" i="29" s="1"/>
  <c r="N24" i="43"/>
  <c r="N32" i="43" s="1"/>
  <c r="F29" i="29" s="1"/>
  <c r="M24" i="43"/>
  <c r="M32" i="43" s="1"/>
  <c r="E29" i="29" s="1"/>
  <c r="K32" i="43"/>
  <c r="C29" i="29" s="1"/>
  <c r="L24" i="50"/>
  <c r="P24" i="50"/>
  <c r="K24" i="50"/>
  <c r="K32" i="50" s="1"/>
  <c r="C53" i="29" s="1"/>
  <c r="O24" i="50"/>
  <c r="O32" i="50" s="1"/>
  <c r="G53" i="29" s="1"/>
  <c r="M24" i="50"/>
  <c r="M32" i="50" s="1"/>
  <c r="E53" i="29" s="1"/>
  <c r="K32" i="38"/>
  <c r="C22" i="29" s="1"/>
  <c r="O32" i="38"/>
  <c r="G22" i="29" s="1"/>
  <c r="M24" i="38"/>
  <c r="M32" i="38" s="1"/>
  <c r="E22" i="29" s="1"/>
  <c r="L32" i="50"/>
  <c r="D53" i="29" s="1"/>
  <c r="P32" i="50"/>
  <c r="H53" i="29" s="1"/>
  <c r="J32" i="50"/>
  <c r="B53" i="29" s="1"/>
  <c r="N32" i="50"/>
  <c r="F53" i="29" s="1"/>
  <c r="J32" i="49"/>
  <c r="B49" i="29" s="1"/>
  <c r="L32" i="48"/>
  <c r="D47" i="29" s="1"/>
  <c r="P32" i="48"/>
  <c r="H47" i="29" s="1"/>
  <c r="J32" i="47"/>
  <c r="B43" i="29" s="1"/>
  <c r="N32" i="47"/>
  <c r="F43" i="29" s="1"/>
  <c r="J32" i="46"/>
  <c r="B38" i="29" s="1"/>
  <c r="P32" i="45"/>
  <c r="H35" i="29" s="1"/>
  <c r="J32" i="45"/>
  <c r="B35" i="29" s="1"/>
  <c r="N32" i="45"/>
  <c r="F35" i="29" s="1"/>
  <c r="J32" i="44"/>
  <c r="B30" i="29" s="1"/>
  <c r="N32" i="44"/>
  <c r="F30" i="29" s="1"/>
  <c r="L32" i="43"/>
  <c r="D29" i="29" s="1"/>
  <c r="P32" i="43"/>
  <c r="H29" i="29" s="1"/>
  <c r="P32" i="42"/>
  <c r="H28" i="29" s="1"/>
  <c r="P32" i="41"/>
  <c r="H26" i="29" s="1"/>
  <c r="N32" i="40"/>
  <c r="F24" i="29" s="1"/>
  <c r="J32" i="39"/>
  <c r="B23" i="29" s="1"/>
  <c r="L32" i="38"/>
  <c r="D22" i="29" s="1"/>
  <c r="P32" i="38"/>
  <c r="H22" i="29" s="1"/>
  <c r="J32" i="38"/>
  <c r="B22" i="29" s="1"/>
  <c r="N32" i="38"/>
  <c r="F22" i="29" s="1"/>
  <c r="L32" i="36"/>
  <c r="D19" i="29" s="1"/>
  <c r="P32" i="36"/>
  <c r="H19" i="29" s="1"/>
  <c r="K32" i="35"/>
  <c r="C20" i="29" s="1"/>
  <c r="O32" i="35"/>
  <c r="G20" i="29" s="1"/>
  <c r="M32" i="35"/>
  <c r="E20" i="29" s="1"/>
  <c r="J32" i="35"/>
  <c r="B20" i="29" s="1"/>
  <c r="L32" i="34"/>
  <c r="D13" i="29" s="1"/>
  <c r="P32" i="34"/>
  <c r="H13" i="29" s="1"/>
  <c r="B4" i="5" l="1"/>
  <c r="D31" i="29"/>
  <c r="B4" i="31"/>
  <c r="O24" i="31" l="1"/>
  <c r="O32" i="31" s="1"/>
  <c r="G31" i="29" s="1"/>
  <c r="N24" i="31"/>
  <c r="N32" i="31" s="1"/>
  <c r="F31" i="29" s="1"/>
  <c r="L24" i="31"/>
  <c r="L32" i="31" s="1"/>
  <c r="P24" i="31"/>
  <c r="P32" i="31" s="1"/>
  <c r="H31" i="29" s="1"/>
  <c r="K24" i="31"/>
  <c r="K32" i="31" s="1"/>
  <c r="C31" i="29" s="1"/>
  <c r="J24" i="31"/>
  <c r="J32" i="31" s="1"/>
  <c r="B31" i="29" s="1"/>
  <c r="M24" i="31"/>
  <c r="M32" i="31" s="1"/>
  <c r="E31" i="29" s="1"/>
  <c r="B4" i="28"/>
  <c r="B4" i="1"/>
  <c r="B4" i="26" l="1"/>
  <c r="B4" i="25"/>
  <c r="B4" i="24"/>
  <c r="B4" i="23"/>
  <c r="B4" i="22"/>
  <c r="B4" i="21"/>
  <c r="B4" i="20"/>
  <c r="B4" i="19"/>
  <c r="B4" i="18"/>
  <c r="B4" i="17"/>
  <c r="B4" i="16"/>
  <c r="B4" i="15"/>
  <c r="B4" i="14"/>
  <c r="B4" i="13"/>
  <c r="B4" i="27"/>
  <c r="B4" i="12"/>
  <c r="B4" i="11"/>
  <c r="B4" i="10"/>
  <c r="B4" i="9"/>
  <c r="B4" i="8"/>
  <c r="B4" i="7"/>
  <c r="B4" i="6"/>
  <c r="B2" i="5"/>
  <c r="B4" i="4"/>
  <c r="B4" i="3"/>
  <c r="B4" i="2"/>
  <c r="O24" i="26" l="1"/>
  <c r="K24" i="26"/>
  <c r="N24" i="26"/>
  <c r="J24" i="26"/>
  <c r="L24" i="25" l="1"/>
  <c r="P24" i="25"/>
  <c r="P32" i="25" s="1"/>
  <c r="H33" i="29" s="1"/>
  <c r="J24" i="24"/>
  <c r="J32" i="24" s="1"/>
  <c r="B32" i="29" s="1"/>
  <c r="N24" i="24"/>
  <c r="N32" i="24" s="1"/>
  <c r="F32" i="29" s="1"/>
  <c r="L24" i="23"/>
  <c r="P24" i="23"/>
  <c r="K24" i="23"/>
  <c r="K32" i="23" s="1"/>
  <c r="C52" i="29" s="1"/>
  <c r="O24" i="23"/>
  <c r="O32" i="23" s="1"/>
  <c r="G52" i="29" s="1"/>
  <c r="J24" i="22"/>
  <c r="J32" i="22" s="1"/>
  <c r="B51" i="29" s="1"/>
  <c r="N24" i="22"/>
  <c r="N32" i="22" s="1"/>
  <c r="F51" i="29" s="1"/>
  <c r="M24" i="22"/>
  <c r="M32" i="22" s="1"/>
  <c r="E51" i="29" s="1"/>
  <c r="L24" i="21"/>
  <c r="L32" i="21" s="1"/>
  <c r="D50" i="29" s="1"/>
  <c r="P24" i="21"/>
  <c r="P32" i="21" s="1"/>
  <c r="H50" i="29" s="1"/>
  <c r="J24" i="20"/>
  <c r="J32" i="20" s="1"/>
  <c r="B55" i="29" s="1"/>
  <c r="N24" i="20"/>
  <c r="N32" i="20" s="1"/>
  <c r="F55" i="29" s="1"/>
  <c r="J24" i="18"/>
  <c r="J32" i="18" s="1"/>
  <c r="B48" i="29" s="1"/>
  <c r="N24" i="18"/>
  <c r="N32" i="18" s="1"/>
  <c r="F48" i="29" s="1"/>
  <c r="J24" i="14"/>
  <c r="N24" i="14"/>
  <c r="N32" i="14" s="1"/>
  <c r="F42" i="29" s="1"/>
  <c r="L24" i="13"/>
  <c r="L32" i="13" s="1"/>
  <c r="D41" i="29" s="1"/>
  <c r="P24" i="13"/>
  <c r="K24" i="13"/>
  <c r="K32" i="13" s="1"/>
  <c r="C41" i="29" s="1"/>
  <c r="O24" i="13"/>
  <c r="O32" i="13" s="1"/>
  <c r="G41" i="29" s="1"/>
  <c r="J24" i="28"/>
  <c r="J32" i="28" s="1"/>
  <c r="B40" i="29" s="1"/>
  <c r="N24" i="28"/>
  <c r="N32" i="28" s="1"/>
  <c r="F40" i="29" s="1"/>
  <c r="J24" i="12"/>
  <c r="J32" i="12" s="1"/>
  <c r="B37" i="29" s="1"/>
  <c r="N24" i="12"/>
  <c r="N32" i="12" s="1"/>
  <c r="F37" i="29" s="1"/>
  <c r="P24" i="11"/>
  <c r="P32" i="11" s="1"/>
  <c r="H36" i="29" s="1"/>
  <c r="K24" i="11"/>
  <c r="K32" i="11" s="1"/>
  <c r="C36" i="29" s="1"/>
  <c r="O24" i="11"/>
  <c r="O32" i="11" s="1"/>
  <c r="G36" i="29" s="1"/>
  <c r="L24" i="11"/>
  <c r="L32" i="11" s="1"/>
  <c r="D36" i="29" s="1"/>
  <c r="J24" i="10"/>
  <c r="J32" i="10" s="1"/>
  <c r="B27" i="29" s="1"/>
  <c r="N24" i="10"/>
  <c r="N32" i="10" s="1"/>
  <c r="F27" i="29" s="1"/>
  <c r="L24" i="9"/>
  <c r="L32" i="9" s="1"/>
  <c r="D25" i="29" s="1"/>
  <c r="P24" i="9"/>
  <c r="P32" i="9" s="1"/>
  <c r="H25" i="29" s="1"/>
  <c r="K24" i="9"/>
  <c r="K32" i="9" s="1"/>
  <c r="C25" i="29" s="1"/>
  <c r="O24" i="9"/>
  <c r="O32" i="9" s="1"/>
  <c r="G25" i="29" s="1"/>
  <c r="J24" i="8"/>
  <c r="J32" i="8" s="1"/>
  <c r="B21" i="29" s="1"/>
  <c r="N24" i="8"/>
  <c r="N32" i="8" s="1"/>
  <c r="F21" i="29" s="1"/>
  <c r="L24" i="7"/>
  <c r="L32" i="7" s="1"/>
  <c r="D18" i="29" s="1"/>
  <c r="P24" i="7"/>
  <c r="P32" i="7" s="1"/>
  <c r="H18" i="29" s="1"/>
  <c r="K24" i="7"/>
  <c r="K32" i="7" s="1"/>
  <c r="C18" i="29" s="1"/>
  <c r="O24" i="7"/>
  <c r="O32" i="7" s="1"/>
  <c r="G18" i="29" s="1"/>
  <c r="J24" i="6"/>
  <c r="J32" i="6" s="1"/>
  <c r="B17" i="29" s="1"/>
  <c r="N24" i="6"/>
  <c r="N32" i="6" s="1"/>
  <c r="F17" i="29" s="1"/>
  <c r="L24" i="5"/>
  <c r="L32" i="5" s="1"/>
  <c r="D16" i="29" s="1"/>
  <c r="P24" i="5"/>
  <c r="P32" i="5" s="1"/>
  <c r="H16" i="29" s="1"/>
  <c r="J24" i="4"/>
  <c r="J32" i="4" s="1"/>
  <c r="B15" i="29" s="1"/>
  <c r="N24" i="4"/>
  <c r="N32" i="4" s="1"/>
  <c r="F15" i="29" s="1"/>
  <c r="N24" i="2"/>
  <c r="N32" i="2" s="1"/>
  <c r="F12" i="29" s="1"/>
  <c r="J24" i="2"/>
  <c r="J32" i="2" s="1"/>
  <c r="B12" i="29" s="1"/>
  <c r="N24" i="1"/>
  <c r="N32" i="1" s="1"/>
  <c r="F11" i="29" s="1"/>
  <c r="L24" i="2"/>
  <c r="L32" i="2" s="1"/>
  <c r="D12" i="29" s="1"/>
  <c r="P24" i="2"/>
  <c r="P32" i="2" s="1"/>
  <c r="H12" i="29" s="1"/>
  <c r="K24" i="2"/>
  <c r="K32" i="2" s="1"/>
  <c r="C12" i="29" s="1"/>
  <c r="O24" i="2"/>
  <c r="O32" i="2" s="1"/>
  <c r="G12" i="29" s="1"/>
  <c r="J24" i="5"/>
  <c r="J32" i="5" s="1"/>
  <c r="B16" i="29" s="1"/>
  <c r="N24" i="5"/>
  <c r="N32" i="5" s="1"/>
  <c r="F16" i="29" s="1"/>
  <c r="M24" i="5"/>
  <c r="M32" i="5" s="1"/>
  <c r="E16" i="29" s="1"/>
  <c r="L24" i="6"/>
  <c r="L32" i="6" s="1"/>
  <c r="D17" i="29" s="1"/>
  <c r="P24" i="6"/>
  <c r="P32" i="6" s="1"/>
  <c r="H17" i="29" s="1"/>
  <c r="K24" i="6"/>
  <c r="K32" i="6" s="1"/>
  <c r="C17" i="29" s="1"/>
  <c r="O24" i="6"/>
  <c r="O32" i="6" s="1"/>
  <c r="G17" i="29" s="1"/>
  <c r="J24" i="7"/>
  <c r="J32" i="7" s="1"/>
  <c r="B18" i="29" s="1"/>
  <c r="N24" i="7"/>
  <c r="N32" i="7" s="1"/>
  <c r="F18" i="29" s="1"/>
  <c r="L24" i="8"/>
  <c r="L32" i="8" s="1"/>
  <c r="D21" i="29" s="1"/>
  <c r="P24" i="8"/>
  <c r="P32" i="8" s="1"/>
  <c r="H21" i="29" s="1"/>
  <c r="K24" i="8"/>
  <c r="K32" i="8" s="1"/>
  <c r="C21" i="29" s="1"/>
  <c r="O24" i="8"/>
  <c r="O32" i="8" s="1"/>
  <c r="G21" i="29" s="1"/>
  <c r="J24" i="9"/>
  <c r="J32" i="9" s="1"/>
  <c r="B25" i="29" s="1"/>
  <c r="N24" i="9"/>
  <c r="N32" i="9" s="1"/>
  <c r="F25" i="29" s="1"/>
  <c r="L24" i="10"/>
  <c r="L32" i="10" s="1"/>
  <c r="D27" i="29" s="1"/>
  <c r="P24" i="10"/>
  <c r="K24" i="10"/>
  <c r="K32" i="10" s="1"/>
  <c r="C27" i="29" s="1"/>
  <c r="O24" i="10"/>
  <c r="O32" i="10" s="1"/>
  <c r="G27" i="29" s="1"/>
  <c r="J24" i="11"/>
  <c r="J32" i="11" s="1"/>
  <c r="B36" i="29" s="1"/>
  <c r="N24" i="11"/>
  <c r="N32" i="11" s="1"/>
  <c r="F36" i="29" s="1"/>
  <c r="M24" i="2"/>
  <c r="M32" i="2" s="1"/>
  <c r="E12" i="29" s="1"/>
  <c r="M24" i="4"/>
  <c r="M32" i="4" s="1"/>
  <c r="E15" i="29" s="1"/>
  <c r="L24" i="4"/>
  <c r="L32" i="4" s="1"/>
  <c r="D15" i="29" s="1"/>
  <c r="P24" i="4"/>
  <c r="P32" i="4" s="1"/>
  <c r="H15" i="29" s="1"/>
  <c r="K24" i="5"/>
  <c r="K32" i="5" s="1"/>
  <c r="C16" i="29" s="1"/>
  <c r="O24" i="5"/>
  <c r="O32" i="5" s="1"/>
  <c r="G16" i="29" s="1"/>
  <c r="M24" i="6"/>
  <c r="M32" i="6" s="1"/>
  <c r="E17" i="29" s="1"/>
  <c r="M24" i="8"/>
  <c r="M32" i="8" s="1"/>
  <c r="E21" i="29" s="1"/>
  <c r="M24" i="10"/>
  <c r="M32" i="10" s="1"/>
  <c r="E27" i="29" s="1"/>
  <c r="K24" i="4"/>
  <c r="K32" i="4" s="1"/>
  <c r="C15" i="29" s="1"/>
  <c r="O24" i="4"/>
  <c r="O32" i="4" s="1"/>
  <c r="G15" i="29" s="1"/>
  <c r="M24" i="7"/>
  <c r="M32" i="7" s="1"/>
  <c r="E18" i="29" s="1"/>
  <c r="M24" i="9"/>
  <c r="M32" i="9" s="1"/>
  <c r="E25" i="29" s="1"/>
  <c r="M24" i="11"/>
  <c r="M32" i="11" s="1"/>
  <c r="E36" i="29" s="1"/>
  <c r="M24" i="13"/>
  <c r="M32" i="13" s="1"/>
  <c r="E41" i="29" s="1"/>
  <c r="K24" i="18"/>
  <c r="K32" i="18" s="1"/>
  <c r="C48" i="29" s="1"/>
  <c r="O24" i="18"/>
  <c r="O32" i="18" s="1"/>
  <c r="G48" i="29" s="1"/>
  <c r="M24" i="19"/>
  <c r="M32" i="19" s="1"/>
  <c r="E54" i="29" s="1"/>
  <c r="L24" i="19"/>
  <c r="L32" i="19" s="1"/>
  <c r="D54" i="29" s="1"/>
  <c r="P24" i="19"/>
  <c r="P32" i="19" s="1"/>
  <c r="H54" i="29" s="1"/>
  <c r="K24" i="22"/>
  <c r="K32" i="22" s="1"/>
  <c r="C51" i="29" s="1"/>
  <c r="O24" i="22"/>
  <c r="O32" i="22" s="1"/>
  <c r="G51" i="29" s="1"/>
  <c r="M24" i="23"/>
  <c r="M32" i="23" s="1"/>
  <c r="E52" i="29" s="1"/>
  <c r="M24" i="27"/>
  <c r="M32" i="27" s="1"/>
  <c r="E39" i="29" s="1"/>
  <c r="L24" i="27"/>
  <c r="L32" i="27" s="1"/>
  <c r="D39" i="29" s="1"/>
  <c r="P24" i="27"/>
  <c r="P32" i="27" s="1"/>
  <c r="H39" i="29" s="1"/>
  <c r="L24" i="12"/>
  <c r="L32" i="12" s="1"/>
  <c r="D37" i="29" s="1"/>
  <c r="P24" i="12"/>
  <c r="P32" i="12" s="1"/>
  <c r="H37" i="29" s="1"/>
  <c r="K24" i="12"/>
  <c r="K32" i="12" s="1"/>
  <c r="C37" i="29" s="1"/>
  <c r="O24" i="12"/>
  <c r="O32" i="12" s="1"/>
  <c r="G37" i="29" s="1"/>
  <c r="J24" i="13"/>
  <c r="J32" i="13" s="1"/>
  <c r="B41" i="29" s="1"/>
  <c r="N24" i="13"/>
  <c r="N32" i="13" s="1"/>
  <c r="F41" i="29" s="1"/>
  <c r="L24" i="14"/>
  <c r="L32" i="14" s="1"/>
  <c r="D42" i="29" s="1"/>
  <c r="P24" i="14"/>
  <c r="P32" i="14" s="1"/>
  <c r="H42" i="29" s="1"/>
  <c r="K24" i="14"/>
  <c r="K32" i="14" s="1"/>
  <c r="C42" i="29" s="1"/>
  <c r="O24" i="14"/>
  <c r="O32" i="14" s="1"/>
  <c r="G42" i="29" s="1"/>
  <c r="J24" i="19"/>
  <c r="J32" i="19" s="1"/>
  <c r="B54" i="29" s="1"/>
  <c r="N24" i="19"/>
  <c r="N32" i="19" s="1"/>
  <c r="F54" i="29" s="1"/>
  <c r="L24" i="20"/>
  <c r="L32" i="20" s="1"/>
  <c r="D55" i="29" s="1"/>
  <c r="P24" i="20"/>
  <c r="P32" i="20" s="1"/>
  <c r="H55" i="29" s="1"/>
  <c r="K24" i="20"/>
  <c r="K32" i="20" s="1"/>
  <c r="C55" i="29" s="1"/>
  <c r="O24" i="20"/>
  <c r="O32" i="20" s="1"/>
  <c r="G55" i="29" s="1"/>
  <c r="J24" i="21"/>
  <c r="J32" i="21" s="1"/>
  <c r="B50" i="29" s="1"/>
  <c r="N24" i="21"/>
  <c r="M24" i="21"/>
  <c r="M32" i="21" s="1"/>
  <c r="E50" i="29" s="1"/>
  <c r="L24" i="22"/>
  <c r="L32" i="22" s="1"/>
  <c r="D51" i="29" s="1"/>
  <c r="P24" i="22"/>
  <c r="P32" i="22" s="1"/>
  <c r="H51" i="29" s="1"/>
  <c r="J24" i="23"/>
  <c r="J32" i="23" s="1"/>
  <c r="B52" i="29" s="1"/>
  <c r="N24" i="23"/>
  <c r="L24" i="24"/>
  <c r="L32" i="24" s="1"/>
  <c r="D32" i="29" s="1"/>
  <c r="P24" i="24"/>
  <c r="P32" i="24" s="1"/>
  <c r="H32" i="29" s="1"/>
  <c r="K24" i="24"/>
  <c r="K32" i="24" s="1"/>
  <c r="C32" i="29" s="1"/>
  <c r="O24" i="24"/>
  <c r="O32" i="24" s="1"/>
  <c r="G32" i="29" s="1"/>
  <c r="J24" i="25"/>
  <c r="J32" i="25" s="1"/>
  <c r="B33" i="29" s="1"/>
  <c r="N24" i="25"/>
  <c r="N32" i="25" s="1"/>
  <c r="F33" i="29" s="1"/>
  <c r="M24" i="25"/>
  <c r="M32" i="25" s="1"/>
  <c r="E33" i="29" s="1"/>
  <c r="L24" i="26"/>
  <c r="L32" i="26" s="1"/>
  <c r="D34" i="29" s="1"/>
  <c r="P24" i="26"/>
  <c r="P32" i="26" s="1"/>
  <c r="H34" i="29" s="1"/>
  <c r="M24" i="26"/>
  <c r="M32" i="26" s="1"/>
  <c r="E34" i="29" s="1"/>
  <c r="J24" i="27"/>
  <c r="N24" i="27"/>
  <c r="N32" i="27" s="1"/>
  <c r="F39" i="29" s="1"/>
  <c r="L24" i="28"/>
  <c r="L32" i="28" s="1"/>
  <c r="D40" i="29" s="1"/>
  <c r="P24" i="28"/>
  <c r="P32" i="28" s="1"/>
  <c r="H40" i="29" s="1"/>
  <c r="K24" i="28"/>
  <c r="K32" i="28" s="1"/>
  <c r="C40" i="29" s="1"/>
  <c r="O24" i="28"/>
  <c r="O32" i="28" s="1"/>
  <c r="G40" i="29" s="1"/>
  <c r="M24" i="12"/>
  <c r="M32" i="12" s="1"/>
  <c r="E37" i="29" s="1"/>
  <c r="M24" i="14"/>
  <c r="M32" i="14" s="1"/>
  <c r="E42" i="29" s="1"/>
  <c r="M24" i="18"/>
  <c r="M32" i="18" s="1"/>
  <c r="E48" i="29" s="1"/>
  <c r="L24" i="18"/>
  <c r="L32" i="18" s="1"/>
  <c r="D48" i="29" s="1"/>
  <c r="P24" i="18"/>
  <c r="P32" i="18" s="1"/>
  <c r="H48" i="29" s="1"/>
  <c r="K24" i="19"/>
  <c r="K32" i="19" s="1"/>
  <c r="C54" i="29" s="1"/>
  <c r="O24" i="19"/>
  <c r="O32" i="19" s="1"/>
  <c r="G54" i="29" s="1"/>
  <c r="M24" i="20"/>
  <c r="M32" i="20" s="1"/>
  <c r="E55" i="29" s="1"/>
  <c r="K24" i="21"/>
  <c r="K32" i="21" s="1"/>
  <c r="C50" i="29" s="1"/>
  <c r="O24" i="21"/>
  <c r="O32" i="21" s="1"/>
  <c r="G50" i="29" s="1"/>
  <c r="N32" i="21"/>
  <c r="F50" i="29" s="1"/>
  <c r="M24" i="24"/>
  <c r="M32" i="24" s="1"/>
  <c r="E32" i="29" s="1"/>
  <c r="K24" i="25"/>
  <c r="K32" i="25" s="1"/>
  <c r="C33" i="29" s="1"/>
  <c r="O24" i="25"/>
  <c r="O32" i="25" s="1"/>
  <c r="G33" i="29" s="1"/>
  <c r="K24" i="27"/>
  <c r="K32" i="27" s="1"/>
  <c r="C39" i="29" s="1"/>
  <c r="O24" i="27"/>
  <c r="O32" i="27" s="1"/>
  <c r="G39" i="29" s="1"/>
  <c r="M24" i="28"/>
  <c r="M32" i="28" s="1"/>
  <c r="E40" i="29" s="1"/>
  <c r="L24" i="17"/>
  <c r="L32" i="17" s="1"/>
  <c r="D46" i="29" s="1"/>
  <c r="P24" i="17"/>
  <c r="P32" i="17" s="1"/>
  <c r="H46" i="29" s="1"/>
  <c r="N24" i="3"/>
  <c r="N32" i="3" s="1"/>
  <c r="F14" i="29" s="1"/>
  <c r="J24" i="3"/>
  <c r="J32" i="3" s="1"/>
  <c r="B14" i="29" s="1"/>
  <c r="N24" i="17"/>
  <c r="N32" i="17" s="1"/>
  <c r="F46" i="29" s="1"/>
  <c r="J24" i="17"/>
  <c r="J32" i="17" s="1"/>
  <c r="B46" i="29" s="1"/>
  <c r="K24" i="17"/>
  <c r="K32" i="17" s="1"/>
  <c r="C46" i="29" s="1"/>
  <c r="O24" i="17"/>
  <c r="O32" i="17" s="1"/>
  <c r="G46" i="29" s="1"/>
  <c r="M24" i="17"/>
  <c r="M32" i="17" s="1"/>
  <c r="E46" i="29" s="1"/>
  <c r="K24" i="15"/>
  <c r="K32" i="15" s="1"/>
  <c r="C44" i="29" s="1"/>
  <c r="O24" i="15"/>
  <c r="O32" i="15" s="1"/>
  <c r="G44" i="29" s="1"/>
  <c r="L24" i="15"/>
  <c r="L32" i="15" s="1"/>
  <c r="D44" i="29" s="1"/>
  <c r="M24" i="15"/>
  <c r="M32" i="15" s="1"/>
  <c r="E44" i="29" s="1"/>
  <c r="J24" i="15"/>
  <c r="J32" i="15" s="1"/>
  <c r="B44" i="29" s="1"/>
  <c r="N24" i="15"/>
  <c r="N32" i="15" s="1"/>
  <c r="F44" i="29" s="1"/>
  <c r="P24" i="15"/>
  <c r="P32" i="15" s="1"/>
  <c r="H44" i="29" s="1"/>
  <c r="M24" i="3"/>
  <c r="M32" i="3" s="1"/>
  <c r="E14" i="29" s="1"/>
  <c r="K24" i="3"/>
  <c r="K32" i="3" s="1"/>
  <c r="C14" i="29" s="1"/>
  <c r="O24" i="3"/>
  <c r="O32" i="3" s="1"/>
  <c r="G14" i="29" s="1"/>
  <c r="L24" i="3"/>
  <c r="L32" i="3" s="1"/>
  <c r="D14" i="29" s="1"/>
  <c r="P24" i="3"/>
  <c r="P32" i="3" s="1"/>
  <c r="H14" i="29" s="1"/>
  <c r="J24" i="16"/>
  <c r="J32" i="16" s="1"/>
  <c r="B45" i="29" s="1"/>
  <c r="N24" i="16"/>
  <c r="N32" i="16" s="1"/>
  <c r="F45" i="29" s="1"/>
  <c r="L24" i="16"/>
  <c r="L32" i="16" s="1"/>
  <c r="D45" i="29" s="1"/>
  <c r="P24" i="16"/>
  <c r="P32" i="16" s="1"/>
  <c r="H45" i="29" s="1"/>
  <c r="M24" i="16"/>
  <c r="M32" i="16" s="1"/>
  <c r="E45" i="29" s="1"/>
  <c r="K24" i="16"/>
  <c r="K32" i="16" s="1"/>
  <c r="C45" i="29" s="1"/>
  <c r="O24" i="16"/>
  <c r="O32" i="16" s="1"/>
  <c r="G45" i="29" s="1"/>
  <c r="J32" i="27"/>
  <c r="B39" i="29" s="1"/>
  <c r="J32" i="26"/>
  <c r="B34" i="29" s="1"/>
  <c r="N32" i="26"/>
  <c r="F34" i="29" s="1"/>
  <c r="K32" i="26"/>
  <c r="C34" i="29" s="1"/>
  <c r="O32" i="26"/>
  <c r="G34" i="29" s="1"/>
  <c r="L32" i="25"/>
  <c r="D33" i="29" s="1"/>
  <c r="N32" i="23"/>
  <c r="F52" i="29" s="1"/>
  <c r="L32" i="23"/>
  <c r="D52" i="29" s="1"/>
  <c r="P32" i="23"/>
  <c r="H52" i="29" s="1"/>
  <c r="J32" i="14"/>
  <c r="B42" i="29" s="1"/>
  <c r="P32" i="13"/>
  <c r="H41" i="29" s="1"/>
  <c r="P32" i="10"/>
  <c r="H27" i="29" s="1"/>
  <c r="L24" i="1"/>
  <c r="L32" i="1" s="1"/>
  <c r="D11" i="29" s="1"/>
  <c r="K24" i="1"/>
  <c r="K32" i="1" s="1"/>
  <c r="C11" i="29" s="1"/>
  <c r="J24" i="1"/>
  <c r="J32" i="1" s="1"/>
  <c r="B11" i="29" s="1"/>
  <c r="M24" i="1"/>
  <c r="M32" i="1" s="1"/>
  <c r="E11" i="29" s="1"/>
  <c r="O24" i="1"/>
  <c r="O32" i="1" s="1"/>
  <c r="G11" i="29" s="1"/>
  <c r="P24" i="1"/>
  <c r="P32" i="1" s="1"/>
  <c r="H11" i="29" s="1"/>
  <c r="G57" i="29" l="1"/>
  <c r="D57" i="29"/>
  <c r="F57" i="29"/>
  <c r="E57" i="29"/>
  <c r="B57" i="29"/>
  <c r="H57" i="29"/>
  <c r="C57" i="29"/>
</calcChain>
</file>

<file path=xl/sharedStrings.xml><?xml version="1.0" encoding="utf-8"?>
<sst xmlns="http://schemas.openxmlformats.org/spreadsheetml/2006/main" count="1888" uniqueCount="250">
  <si>
    <t>Elementary Academic Meet</t>
  </si>
  <si>
    <t>Listening 5</t>
  </si>
  <si>
    <t>Contest</t>
  </si>
  <si>
    <t>Place</t>
  </si>
  <si>
    <t>Contestant</t>
  </si>
  <si>
    <t>School</t>
  </si>
  <si>
    <t>Points</t>
  </si>
  <si>
    <t>First</t>
  </si>
  <si>
    <t>Second</t>
  </si>
  <si>
    <t>Third</t>
  </si>
  <si>
    <t>Fourth</t>
  </si>
  <si>
    <t>Fifth</t>
  </si>
  <si>
    <t>Sixth</t>
  </si>
  <si>
    <t>Seventh</t>
  </si>
  <si>
    <t>Point Adjustment for ties</t>
  </si>
  <si>
    <t>Totals</t>
  </si>
  <si>
    <t>Team Totals</t>
  </si>
  <si>
    <t>Contest Totals</t>
  </si>
  <si>
    <t>Art 4</t>
  </si>
  <si>
    <t>Art 5</t>
  </si>
  <si>
    <t>Creative Writing 2</t>
  </si>
  <si>
    <t>Chess Puzzles 2</t>
  </si>
  <si>
    <t>Chess Puzzles 3</t>
  </si>
  <si>
    <t>Chess Puzzles 4</t>
  </si>
  <si>
    <t>Chess Puzzles 5</t>
  </si>
  <si>
    <t>Dictionary Skills 5</t>
  </si>
  <si>
    <t>Maps, Graphs, and Charts 5</t>
  </si>
  <si>
    <t>Number Sense 4</t>
  </si>
  <si>
    <t>Number Sense 5</t>
  </si>
  <si>
    <t>Oral Reading 2</t>
  </si>
  <si>
    <t>Oral Reading 3</t>
  </si>
  <si>
    <t>Oral Reading 4</t>
  </si>
  <si>
    <t>Oral Reading 5</t>
  </si>
  <si>
    <t>Ready Writing 3</t>
  </si>
  <si>
    <t>Ready Writing 4</t>
  </si>
  <si>
    <t>Ready Writing 5</t>
  </si>
  <si>
    <t>Social Studies 5</t>
  </si>
  <si>
    <t>Story Telling 2</t>
  </si>
  <si>
    <t>Story Telling 3</t>
  </si>
  <si>
    <t>Spelling 3</t>
  </si>
  <si>
    <t>Spelling 4</t>
  </si>
  <si>
    <t>Spelling 5</t>
  </si>
  <si>
    <t>Music Memory 3</t>
  </si>
  <si>
    <t>Music Memory 4</t>
  </si>
  <si>
    <t>Music Memory 5</t>
  </si>
  <si>
    <t>District Totals</t>
  </si>
  <si>
    <t>Maps, Graphs and Charts 5</t>
  </si>
  <si>
    <t>Chess 2</t>
  </si>
  <si>
    <t>Chess 3</t>
  </si>
  <si>
    <t>Chess 4</t>
  </si>
  <si>
    <t>Chess 5</t>
  </si>
  <si>
    <t>Schools</t>
  </si>
  <si>
    <t>Music Memory 2</t>
  </si>
  <si>
    <t>December 9, 2019</t>
  </si>
  <si>
    <t>Zephyr</t>
  </si>
  <si>
    <t>Sidney</t>
  </si>
  <si>
    <t>Mullin</t>
  </si>
  <si>
    <t>May</t>
  </si>
  <si>
    <t>R. Springs</t>
  </si>
  <si>
    <t>Blanket</t>
  </si>
  <si>
    <t>Spelling 6</t>
  </si>
  <si>
    <t>Social Studies 6</t>
  </si>
  <si>
    <t>Ready Writing 6</t>
  </si>
  <si>
    <t>Oral Reading 6</t>
  </si>
  <si>
    <t>Number Sense 6</t>
  </si>
  <si>
    <t>Music Memory 6</t>
  </si>
  <si>
    <t>Modern Oratory 6</t>
  </si>
  <si>
    <t>Mathematics 6</t>
  </si>
  <si>
    <t>Maps Graphs and Charts 6</t>
  </si>
  <si>
    <t>Listening 6</t>
  </si>
  <si>
    <t>Impromptu Speaking 6</t>
  </si>
  <si>
    <t>Editorial Writing 6</t>
  </si>
  <si>
    <t>Dictionary Skills 6</t>
  </si>
  <si>
    <t>Chess Puzzles 6</t>
  </si>
  <si>
    <t>Calculator Applications 6</t>
  </si>
  <si>
    <t>Art 6</t>
  </si>
  <si>
    <t>Maps, Graphs and Charts 6</t>
  </si>
  <si>
    <t>Chess 6</t>
  </si>
  <si>
    <t>Aidan Kilgore</t>
  </si>
  <si>
    <t xml:space="preserve">Riley Hood </t>
  </si>
  <si>
    <t>Destiny Ruggles</t>
  </si>
  <si>
    <t>Brinley Morrow</t>
  </si>
  <si>
    <t>Mattie Lewallen</t>
  </si>
  <si>
    <t>Matthew Perry</t>
  </si>
  <si>
    <t>Sy'Ann Wilkins</t>
  </si>
  <si>
    <t>Diego Orozco</t>
  </si>
  <si>
    <t>Oscar Orozco</t>
  </si>
  <si>
    <t>Spencer Marwitz</t>
  </si>
  <si>
    <t>Brianna Gonzales</t>
  </si>
  <si>
    <t>Ian McKinnerney</t>
  </si>
  <si>
    <t>Slade Butler</t>
  </si>
  <si>
    <t>Olivia Miller</t>
  </si>
  <si>
    <t>Landey Brown</t>
  </si>
  <si>
    <t>Javon Roache</t>
  </si>
  <si>
    <t>Flora Appleton</t>
  </si>
  <si>
    <t>Makenzie Willis</t>
  </si>
  <si>
    <t>Jayden Pierce</t>
  </si>
  <si>
    <t>Garret Pope</t>
  </si>
  <si>
    <t>John Gowin</t>
  </si>
  <si>
    <t>Billy Perry</t>
  </si>
  <si>
    <t>Killian Brawley</t>
  </si>
  <si>
    <t>Landen Romero</t>
  </si>
  <si>
    <t>Rhett Williams</t>
  </si>
  <si>
    <t>Gary Reynolds</t>
  </si>
  <si>
    <t>Sarah Elliot</t>
  </si>
  <si>
    <t>Raychel Williamson</t>
  </si>
  <si>
    <t>Anson Kilgore</t>
  </si>
  <si>
    <t>Cooper Massey</t>
  </si>
  <si>
    <t>Sami Ledesma</t>
  </si>
  <si>
    <t>Braxten Choat</t>
  </si>
  <si>
    <t>Harley Gilliam</t>
  </si>
  <si>
    <t>Tristan Padnuh</t>
  </si>
  <si>
    <t>Morgan Mills</t>
  </si>
  <si>
    <t>Sade Powell</t>
  </si>
  <si>
    <t>Mattie Lewellan</t>
  </si>
  <si>
    <t>Audrey Wilson</t>
  </si>
  <si>
    <t>Riley McClure</t>
  </si>
  <si>
    <t>Cole Furry</t>
  </si>
  <si>
    <t>Chayden Woodcock</t>
  </si>
  <si>
    <t>Lily Norris</t>
  </si>
  <si>
    <t>CJ Puentes</t>
  </si>
  <si>
    <t>Gibson Pruett</t>
  </si>
  <si>
    <t>Riley Hood</t>
  </si>
  <si>
    <t>Jonathan Armendarez</t>
  </si>
  <si>
    <t>Blaine Fulton</t>
  </si>
  <si>
    <t>Wyatt Frank</t>
  </si>
  <si>
    <t>Rebekah Elliott</t>
  </si>
  <si>
    <t>Tristyn Yeats</t>
  </si>
  <si>
    <t>McKenzie Willis</t>
  </si>
  <si>
    <t>Braxton Choat</t>
  </si>
  <si>
    <t>Harley Gillian</t>
  </si>
  <si>
    <t>Tristan Paduch</t>
  </si>
  <si>
    <t>Destiney Ruggles</t>
  </si>
  <si>
    <t>Joselyn Chadwick</t>
  </si>
  <si>
    <t>Bauer Bayer</t>
  </si>
  <si>
    <t>Mason Williams</t>
  </si>
  <si>
    <t>Carter Massey</t>
  </si>
  <si>
    <t>Hunter Champion</t>
  </si>
  <si>
    <t>Lucas Petty</t>
  </si>
  <si>
    <t>Emma Correia</t>
  </si>
  <si>
    <t>Vash Langford</t>
  </si>
  <si>
    <t>Tylee Lewis</t>
  </si>
  <si>
    <t>Lander Romero</t>
  </si>
  <si>
    <t>Dylan Terpstra</t>
  </si>
  <si>
    <t>Troy Rubin</t>
  </si>
  <si>
    <t>Landry Brown</t>
  </si>
  <si>
    <t>Chet Norris</t>
  </si>
  <si>
    <t>Zachary Hesbrook</t>
  </si>
  <si>
    <t>Joseph Ussery</t>
  </si>
  <si>
    <t>Chayton Salinas</t>
  </si>
  <si>
    <t>Antin Hicks</t>
  </si>
  <si>
    <t>Abigail Fulton</t>
  </si>
  <si>
    <t>Addison Myers</t>
  </si>
  <si>
    <t>Brienne Shrank</t>
  </si>
  <si>
    <t>Sarah Elliott</t>
  </si>
  <si>
    <t>Raelynn Hesbrook</t>
  </si>
  <si>
    <t>Harper Perry</t>
  </si>
  <si>
    <t>Kenzie Spiver</t>
  </si>
  <si>
    <t>Calyn Rubin</t>
  </si>
  <si>
    <t>Kennedy McGettes</t>
  </si>
  <si>
    <t>Aliana Lopez</t>
  </si>
  <si>
    <t>Cash Copeland</t>
  </si>
  <si>
    <t>Kinley Neal</t>
  </si>
  <si>
    <t>Stella Marwitz</t>
  </si>
  <si>
    <t>Cadee Hoy</t>
  </si>
  <si>
    <t>Braxton Wright</t>
  </si>
  <si>
    <t>Makenzee Keeter</t>
  </si>
  <si>
    <t>Abigail Dean</t>
  </si>
  <si>
    <t>Sami Ledezma</t>
  </si>
  <si>
    <t>Mikayla Kubin</t>
  </si>
  <si>
    <t>Katelyn Lewallen</t>
  </si>
  <si>
    <t>Brinlyn Wilbanks</t>
  </si>
  <si>
    <t>Kensley McGettes</t>
  </si>
  <si>
    <t>Abby Huddleston</t>
  </si>
  <si>
    <t>Addyson Welsh</t>
  </si>
  <si>
    <t>Dalton Moats</t>
  </si>
  <si>
    <t>Emma Bryant</t>
  </si>
  <si>
    <t>Harley Suniga</t>
  </si>
  <si>
    <t>DJ Ledezma</t>
  </si>
  <si>
    <t>Zoie Pyburn</t>
  </si>
  <si>
    <t>Sirr Beam</t>
  </si>
  <si>
    <t>Landon Reid</t>
  </si>
  <si>
    <t>Calyn Kubin</t>
  </si>
  <si>
    <t>Jaidan Langford</t>
  </si>
  <si>
    <t>Rebekah Elliot</t>
  </si>
  <si>
    <t>Sasha Dreyer</t>
  </si>
  <si>
    <t>Kallin Woodley</t>
  </si>
  <si>
    <t>Lucas Wilson</t>
  </si>
  <si>
    <t>Lawson Barron</t>
  </si>
  <si>
    <t>Keira Clark</t>
  </si>
  <si>
    <t>Jonnie Holland</t>
  </si>
  <si>
    <t xml:space="preserve">Baur Blair </t>
  </si>
  <si>
    <t>Aubrie Willis</t>
  </si>
  <si>
    <t>Kirstan Cyr</t>
  </si>
  <si>
    <t>RJ Hood</t>
  </si>
  <si>
    <t>Ethan Brown</t>
  </si>
  <si>
    <t>Brittlyn Choat</t>
  </si>
  <si>
    <t>Ethan Tomme</t>
  </si>
  <si>
    <t xml:space="preserve">Tristyn Yeats </t>
  </si>
  <si>
    <t>Kloei Flight</t>
  </si>
  <si>
    <t>Taylor Vineyard</t>
  </si>
  <si>
    <t>MaKenzie Keeter</t>
  </si>
  <si>
    <t>Piper Shannon</t>
  </si>
  <si>
    <t>Alyssa Larsen</t>
  </si>
  <si>
    <t xml:space="preserve"> </t>
  </si>
  <si>
    <t>Juan Vega</t>
  </si>
  <si>
    <t>Kathryn Williams</t>
  </si>
  <si>
    <t>Addison Welch</t>
  </si>
  <si>
    <t>Bella Shrank</t>
  </si>
  <si>
    <t>Alyssa Sherrill</t>
  </si>
  <si>
    <t>Garrett Pope</t>
  </si>
  <si>
    <t>Alexis Tonsberg</t>
  </si>
  <si>
    <t>Lilly McCurry</t>
  </si>
  <si>
    <t>Nae 'J Payne</t>
  </si>
  <si>
    <t>Jocelyn Chadwick</t>
  </si>
  <si>
    <t>Trace Anderson</t>
  </si>
  <si>
    <t>Landon New</t>
  </si>
  <si>
    <t>Jonathan Armndarez</t>
  </si>
  <si>
    <t>Aaron Porter</t>
  </si>
  <si>
    <t>Gaven Kelly</t>
  </si>
  <si>
    <t>Ryan Glosson</t>
  </si>
  <si>
    <t>Maddie LeWallen</t>
  </si>
  <si>
    <t>D J Ledezma</t>
  </si>
  <si>
    <t>Bella Schrank</t>
  </si>
  <si>
    <t>Abigail Huddleston</t>
  </si>
  <si>
    <t>Dalton Moates</t>
  </si>
  <si>
    <t>Brandon Weedl</t>
  </si>
  <si>
    <t>Hadley Phillips</t>
  </si>
  <si>
    <t>Bradley Sherrill</t>
  </si>
  <si>
    <t>Guillemo Lopez</t>
  </si>
  <si>
    <t>Alexis Caffey</t>
  </si>
  <si>
    <t>Kloe Flight</t>
  </si>
  <si>
    <t>Kiera Clark</t>
  </si>
  <si>
    <t>Ethan Fulton</t>
  </si>
  <si>
    <t>Brianna Gonzalez</t>
  </si>
  <si>
    <t>Katelyn Jones</t>
  </si>
  <si>
    <t>Daylon Gilbert</t>
  </si>
  <si>
    <t>Brienna Schrank</t>
  </si>
  <si>
    <t>Colton Welch</t>
  </si>
  <si>
    <t>Jeremiah Ramero</t>
  </si>
  <si>
    <t>Alex Aldape</t>
  </si>
  <si>
    <t>Kannon Kensing</t>
  </si>
  <si>
    <t>Mason Beck</t>
  </si>
  <si>
    <t>Brooke Miller</t>
  </si>
  <si>
    <t>Troy Kubin</t>
  </si>
  <si>
    <t>Landry Brain</t>
  </si>
  <si>
    <t>John Cavin</t>
  </si>
  <si>
    <t>Kennedy McGhettes</t>
  </si>
  <si>
    <t>Ryan Crawford</t>
  </si>
  <si>
    <t>Trysten Paduch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</si>
</sst>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0" fontId="0" fillId="0" borderId="5" xfId="0" applyBorder="1" applyProtection="1"/>
    <xf numFmtId="0" fontId="0" fillId="0" borderId="5" xfId="0" applyBorder="1"/>
    <xf numFmtId="0" fontId="0" fillId="0" borderId="5" xfId="0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5" xfId="0" applyFill="1" applyBorder="1" applyProtection="1"/>
    <xf numFmtId="0" fontId="0" fillId="0" borderId="5" xfId="0" applyBorder="1" applyAlignment="1">
      <alignment horizontal="center"/>
    </xf>
    <xf numFmtId="0" fontId="0" fillId="2" borderId="0" xfId="0" applyFill="1"/>
    <xf numFmtId="0" fontId="3" fillId="2" borderId="0" xfId="0" applyFont="1" applyFill="1" applyAlignment="1"/>
    <xf numFmtId="0" fontId="2" fillId="2" borderId="0" xfId="0" applyFont="1" applyFill="1"/>
    <xf numFmtId="0" fontId="5" fillId="2" borderId="4" xfId="0" applyFont="1" applyFill="1" applyBorder="1" applyAlignment="1"/>
    <xf numFmtId="0" fontId="0" fillId="2" borderId="6" xfId="0" applyFill="1" applyBorder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0" fillId="2" borderId="5" xfId="0" applyFill="1" applyBorder="1"/>
    <xf numFmtId="0" fontId="3" fillId="0" borderId="5" xfId="0" applyFont="1" applyBorder="1"/>
    <xf numFmtId="0" fontId="0" fillId="0" borderId="5" xfId="0" applyFill="1" applyBorder="1"/>
    <xf numFmtId="0" fontId="0" fillId="0" borderId="7" xfId="0" applyBorder="1"/>
    <xf numFmtId="0" fontId="0" fillId="0" borderId="9" xfId="0" applyNumberFormat="1" applyBorder="1"/>
    <xf numFmtId="0" fontId="9" fillId="2" borderId="0" xfId="0" applyFont="1" applyFill="1" applyAlignment="1">
      <alignment horizontal="center"/>
    </xf>
    <xf numFmtId="0" fontId="0" fillId="3" borderId="0" xfId="0" applyFill="1"/>
    <xf numFmtId="0" fontId="0" fillId="0" borderId="5" xfId="0" applyBorder="1" applyAlignment="1">
      <alignment horizontal="center" textRotation="90"/>
    </xf>
    <xf numFmtId="0" fontId="0" fillId="0" borderId="5" xfId="0" applyBorder="1" applyAlignment="1">
      <alignment textRotation="90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8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6"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DC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1%20UIL%20District%20Contests/1%202011%20UIL%20District%20Contests/2011%20ELEMENTARY%20Score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ct Totals"/>
      <sheetName val="z Art 4"/>
      <sheetName val="z Art 5"/>
      <sheetName val="z Creative Writing 2"/>
      <sheetName val="z Dict. Sk. 5"/>
      <sheetName val="z Listening 5"/>
      <sheetName val="z Maps, Graphs, Charts 5"/>
      <sheetName val="z Music Memory 3"/>
      <sheetName val="z Music Memory 4"/>
      <sheetName val="z Music Memory 5"/>
      <sheetName val="z No. Sense 4"/>
      <sheetName val="z No. Sense 5"/>
      <sheetName val="z Oral Read 4"/>
      <sheetName val="z Oral Read 5"/>
      <sheetName val="z Ready Writing 3"/>
      <sheetName val="z Ready Writing 4"/>
      <sheetName val="z Ready Writing 5"/>
      <sheetName val="z Social Studies 5"/>
      <sheetName val="z Spelling 3"/>
      <sheetName val="z Spelling 4"/>
      <sheetName val="z Spelling 5"/>
      <sheetName val="z Story Telling 2"/>
      <sheetName val="z Story Telling 3"/>
      <sheetName val="z Oral Rdg 2"/>
      <sheetName val="Sheet3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Blanket</v>
          </cell>
        </row>
        <row r="2">
          <cell r="A2" t="str">
            <v>Gustine</v>
          </cell>
        </row>
        <row r="3">
          <cell r="A3" t="str">
            <v>May</v>
          </cell>
        </row>
        <row r="4">
          <cell r="A4" t="str">
            <v>Mullin</v>
          </cell>
        </row>
        <row r="5">
          <cell r="A5" t="str">
            <v>Priddy</v>
          </cell>
        </row>
        <row r="6">
          <cell r="A6" t="str">
            <v>Sidney</v>
          </cell>
        </row>
        <row r="7">
          <cell r="A7" t="str">
            <v>Zephyr</v>
          </cell>
        </row>
      </sheetData>
      <sheetData sheetId="25"/>
    </sheetDataSet>
  </externalBook>
</externalLink>
</file>

<file path=xl/tables/table1.xml><?xml version="1.0" encoding="utf-8"?>
<table xmlns="http://schemas.openxmlformats.org/spreadsheetml/2006/main" id="1" name="tblSchools" displayName="tblSchools" ref="A1:A7" totalsRowShown="0" headerRowDxfId="5" dataDxfId="3" headerRowBorderDxfId="4" tableBorderDxfId="2" totalsRowBorderDxfId="1">
  <autoFilter ref="A1:A7"/>
  <tableColumns count="1">
    <tableColumn id="1" name="School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59"/>
  <sheetViews>
    <sheetView tabSelected="1" workbookViewId="0">
      <selection activeCell="H10" sqref="H10"/>
    </sheetView>
  </sheetViews>
  <sheetFormatPr defaultRowHeight="15" x14ac:dyDescent="0.25"/>
  <cols>
    <col min="1" max="1" width="25.28515625" customWidth="1"/>
    <col min="3" max="3" width="8.28515625" bestFit="1" customWidth="1"/>
    <col min="6" max="6" width="10" customWidth="1"/>
  </cols>
  <sheetData>
    <row r="1" spans="1:9" x14ac:dyDescent="0.25">
      <c r="A1" s="35" t="s">
        <v>45</v>
      </c>
      <c r="B1" s="35"/>
      <c r="C1" s="35"/>
      <c r="D1" s="35"/>
      <c r="E1" s="35"/>
      <c r="F1" s="35"/>
      <c r="G1" s="35"/>
      <c r="H1" s="35"/>
      <c r="I1" s="24"/>
    </row>
    <row r="2" spans="1:9" x14ac:dyDescent="0.25">
      <c r="A2" s="35"/>
      <c r="B2" s="35"/>
      <c r="C2" s="35"/>
      <c r="D2" s="35"/>
      <c r="E2" s="35"/>
      <c r="F2" s="35"/>
      <c r="G2" s="35"/>
      <c r="H2" s="35"/>
      <c r="I2" s="24"/>
    </row>
    <row r="3" spans="1:9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9" ht="15.75" x14ac:dyDescent="0.25">
      <c r="A4" s="36" t="s">
        <v>0</v>
      </c>
      <c r="B4" s="36"/>
      <c r="C4" s="36"/>
      <c r="D4" s="36"/>
      <c r="E4" s="36"/>
      <c r="F4" s="36"/>
      <c r="G4" s="36"/>
      <c r="H4" s="36"/>
      <c r="I4" s="11"/>
    </row>
    <row r="5" spans="1:9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9" x14ac:dyDescent="0.25">
      <c r="A6" s="37" t="s">
        <v>53</v>
      </c>
      <c r="B6" s="38"/>
      <c r="C6" s="38"/>
      <c r="D6" s="38"/>
      <c r="E6" s="38"/>
      <c r="F6" s="38"/>
      <c r="G6" s="38"/>
      <c r="H6" s="38"/>
      <c r="I6" s="11"/>
    </row>
    <row r="7" spans="1:9" x14ac:dyDescent="0.25">
      <c r="A7" s="23"/>
      <c r="B7" s="23"/>
      <c r="C7" s="23"/>
      <c r="D7" s="23"/>
      <c r="E7" s="23"/>
      <c r="F7" s="23"/>
      <c r="G7" s="23"/>
      <c r="H7" s="23"/>
      <c r="I7" s="11"/>
    </row>
    <row r="8" spans="1:9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9" x14ac:dyDescent="0.25">
      <c r="A9" s="19" t="s">
        <v>2</v>
      </c>
      <c r="B9" s="39" t="s">
        <v>5</v>
      </c>
      <c r="C9" s="39"/>
      <c r="D9" s="39"/>
      <c r="E9" s="39"/>
      <c r="F9" s="39"/>
      <c r="G9" s="39"/>
      <c r="H9" s="39"/>
      <c r="I9" s="11"/>
    </row>
    <row r="10" spans="1:9" x14ac:dyDescent="0.25">
      <c r="A10" s="6"/>
      <c r="B10" s="32" t="s">
        <v>59</v>
      </c>
      <c r="C10" s="33" t="s">
        <v>57</v>
      </c>
      <c r="D10" s="32" t="s">
        <v>56</v>
      </c>
      <c r="E10" s="32" t="s">
        <v>58</v>
      </c>
      <c r="F10" s="32" t="s">
        <v>55</v>
      </c>
      <c r="G10" s="32" t="s">
        <v>54</v>
      </c>
      <c r="H10" s="10"/>
      <c r="I10" s="11"/>
    </row>
    <row r="11" spans="1:9" x14ac:dyDescent="0.25">
      <c r="A11" s="20" t="s">
        <v>18</v>
      </c>
      <c r="B11" s="6">
        <f>'Art4'!J32</f>
        <v>10</v>
      </c>
      <c r="C11" s="6">
        <f>'Art4'!K32</f>
        <v>0</v>
      </c>
      <c r="D11" s="6">
        <f>'Art4'!L32</f>
        <v>0</v>
      </c>
      <c r="E11" s="6">
        <f>'Art4'!M32</f>
        <v>41</v>
      </c>
      <c r="F11" s="6">
        <f>'Art4'!N32</f>
        <v>18</v>
      </c>
      <c r="G11" s="6">
        <f>'Art4'!O32</f>
        <v>4</v>
      </c>
      <c r="H11" s="6">
        <f>'Art4'!P32</f>
        <v>0</v>
      </c>
      <c r="I11" s="11"/>
    </row>
    <row r="12" spans="1:9" x14ac:dyDescent="0.25">
      <c r="A12" s="20" t="s">
        <v>19</v>
      </c>
      <c r="B12" s="6">
        <f>'Art5'!J32</f>
        <v>41</v>
      </c>
      <c r="C12" s="6">
        <f>'Art5'!K32</f>
        <v>0</v>
      </c>
      <c r="D12" s="6">
        <f>'Art5'!L32</f>
        <v>0</v>
      </c>
      <c r="E12" s="6">
        <f>'Art5'!M32</f>
        <v>0</v>
      </c>
      <c r="F12" s="6">
        <f>'Art5'!N32</f>
        <v>24</v>
      </c>
      <c r="G12" s="6">
        <f>'Art5'!O32</f>
        <v>8</v>
      </c>
      <c r="H12" s="6">
        <f>'Art5'!P32</f>
        <v>0</v>
      </c>
      <c r="I12" s="11"/>
    </row>
    <row r="13" spans="1:9" x14ac:dyDescent="0.25">
      <c r="A13" s="20" t="s">
        <v>75</v>
      </c>
      <c r="B13" s="6">
        <f>'Art6'!J32</f>
        <v>0</v>
      </c>
      <c r="C13" s="6">
        <f>'Art6'!K32</f>
        <v>0</v>
      </c>
      <c r="D13" s="6">
        <f>'Art6'!L32</f>
        <v>0</v>
      </c>
      <c r="E13" s="6">
        <f>'Art6'!M32</f>
        <v>59</v>
      </c>
      <c r="F13" s="6">
        <f>'Art6'!N32</f>
        <v>0</v>
      </c>
      <c r="G13" s="6">
        <f>'Art6'!O32</f>
        <v>10</v>
      </c>
      <c r="H13" s="6">
        <f>'Art6'!P32</f>
        <v>0</v>
      </c>
      <c r="I13" s="11"/>
    </row>
    <row r="14" spans="1:9" x14ac:dyDescent="0.25">
      <c r="A14" s="20" t="s">
        <v>20</v>
      </c>
      <c r="B14" s="6">
        <f>'Creative Writing2'!J32</f>
        <v>15</v>
      </c>
      <c r="C14" s="6">
        <f>'Creative Writing2'!K32</f>
        <v>0</v>
      </c>
      <c r="D14" s="6">
        <f>'Creative Writing2'!L32</f>
        <v>0</v>
      </c>
      <c r="E14" s="6">
        <f>'Creative Writing2'!M32</f>
        <v>0</v>
      </c>
      <c r="F14" s="6">
        <f>'Creative Writing2'!N32</f>
        <v>22</v>
      </c>
      <c r="G14" s="6">
        <f>'Creative Writing2'!O32</f>
        <v>18</v>
      </c>
      <c r="H14" s="6">
        <f>'Creative Writing2'!P32</f>
        <v>0</v>
      </c>
      <c r="I14" s="11"/>
    </row>
    <row r="15" spans="1:9" x14ac:dyDescent="0.25">
      <c r="A15" s="20" t="s">
        <v>47</v>
      </c>
      <c r="B15" s="6">
        <f>Chess2!J32</f>
        <v>39</v>
      </c>
      <c r="C15" s="6">
        <f>Chess2!K32</f>
        <v>0</v>
      </c>
      <c r="D15" s="6">
        <f>Chess2!L32</f>
        <v>0</v>
      </c>
      <c r="E15" s="6">
        <f>Chess2!M32</f>
        <v>4</v>
      </c>
      <c r="F15" s="6">
        <f>Chess2!N32</f>
        <v>12</v>
      </c>
      <c r="G15" s="6">
        <f>Chess2!O32</f>
        <v>18</v>
      </c>
      <c r="H15" s="6">
        <f>Chess2!P32</f>
        <v>0</v>
      </c>
      <c r="I15" s="11"/>
    </row>
    <row r="16" spans="1:9" x14ac:dyDescent="0.25">
      <c r="A16" s="20" t="s">
        <v>48</v>
      </c>
      <c r="B16" s="6">
        <f>Chess3!J32</f>
        <v>0</v>
      </c>
      <c r="C16" s="6">
        <f>Chess3!K32</f>
        <v>0</v>
      </c>
      <c r="D16" s="6">
        <f>Chess3!L32</f>
        <v>5</v>
      </c>
      <c r="E16" s="6">
        <f>Chess3!M32</f>
        <v>8</v>
      </c>
      <c r="F16" s="6">
        <f>Chess3!N32</f>
        <v>35</v>
      </c>
      <c r="G16" s="6">
        <f>Chess3!O32</f>
        <v>21</v>
      </c>
      <c r="H16" s="6">
        <f>Chess3!P32</f>
        <v>0</v>
      </c>
      <c r="I16" s="11"/>
    </row>
    <row r="17" spans="1:9" x14ac:dyDescent="0.25">
      <c r="A17" s="20" t="s">
        <v>49</v>
      </c>
      <c r="B17" s="6">
        <f>Chess4!J32</f>
        <v>4</v>
      </c>
      <c r="C17" s="6">
        <f>Chess4!K32</f>
        <v>0</v>
      </c>
      <c r="D17" s="6">
        <f>Chess4!L32</f>
        <v>22</v>
      </c>
      <c r="E17" s="6">
        <f>Chess4!M32</f>
        <v>0</v>
      </c>
      <c r="F17" s="6">
        <f>Chess4!N32</f>
        <v>31</v>
      </c>
      <c r="G17" s="6">
        <f>Chess4!O32</f>
        <v>16</v>
      </c>
      <c r="H17" s="6">
        <f>Chess4!P32</f>
        <v>0</v>
      </c>
      <c r="I17" s="11"/>
    </row>
    <row r="18" spans="1:9" x14ac:dyDescent="0.25">
      <c r="A18" s="20" t="s">
        <v>50</v>
      </c>
      <c r="B18" s="6">
        <f>Chess5!J32</f>
        <v>0</v>
      </c>
      <c r="C18" s="6">
        <f>Chess5!K32</f>
        <v>0</v>
      </c>
      <c r="D18" s="6">
        <f>Chess5!L32</f>
        <v>22</v>
      </c>
      <c r="E18" s="6">
        <f>Chess5!M32</f>
        <v>0</v>
      </c>
      <c r="F18" s="6">
        <f>Chess5!N32</f>
        <v>27</v>
      </c>
      <c r="G18" s="6">
        <f>Chess5!O32</f>
        <v>24</v>
      </c>
      <c r="H18" s="6">
        <f>Chess5!P32</f>
        <v>0</v>
      </c>
      <c r="I18" s="11"/>
    </row>
    <row r="19" spans="1:9" x14ac:dyDescent="0.25">
      <c r="A19" s="20" t="s">
        <v>77</v>
      </c>
      <c r="B19" s="6">
        <f>Chess6!J32</f>
        <v>32</v>
      </c>
      <c r="C19" s="6">
        <f>Chess6!K32</f>
        <v>0</v>
      </c>
      <c r="D19" s="6">
        <f>Chess6!L32</f>
        <v>19</v>
      </c>
      <c r="E19" s="6">
        <f>Chess6!M32</f>
        <v>0</v>
      </c>
      <c r="F19" s="6">
        <f>Chess6!N32</f>
        <v>22</v>
      </c>
      <c r="G19" s="6">
        <f>Chess6!O32</f>
        <v>0</v>
      </c>
      <c r="H19" s="6">
        <f>Chess6!P32</f>
        <v>0</v>
      </c>
      <c r="I19" s="11"/>
    </row>
    <row r="20" spans="1:9" x14ac:dyDescent="0.25">
      <c r="A20" s="20" t="s">
        <v>74</v>
      </c>
      <c r="B20" s="6">
        <f>Calculator6!J32</f>
        <v>10</v>
      </c>
      <c r="C20" s="6">
        <f>Calculator6!K32</f>
        <v>0</v>
      </c>
      <c r="D20" s="6">
        <f>Calculator6!L32</f>
        <v>32</v>
      </c>
      <c r="E20" s="6">
        <f>Calculator6!M32</f>
        <v>27</v>
      </c>
      <c r="F20" s="6">
        <f>Calculator6!N32</f>
        <v>0</v>
      </c>
      <c r="G20" s="6">
        <f>Calculator6!O32</f>
        <v>0</v>
      </c>
      <c r="H20" s="6">
        <f>Calculator6!P32</f>
        <v>0</v>
      </c>
      <c r="I20" s="11"/>
    </row>
    <row r="21" spans="1:9" x14ac:dyDescent="0.25">
      <c r="A21" s="20" t="s">
        <v>25</v>
      </c>
      <c r="B21" s="6">
        <f>'Dictionary Skills5'!J32</f>
        <v>16</v>
      </c>
      <c r="C21" s="6">
        <f>'Dictionary Skills5'!K32</f>
        <v>0</v>
      </c>
      <c r="D21" s="6">
        <f>'Dictionary Skills5'!L32</f>
        <v>0</v>
      </c>
      <c r="E21" s="6">
        <f>'Dictionary Skills5'!M32</f>
        <v>0</v>
      </c>
      <c r="F21" s="6">
        <f>'Dictionary Skills5'!N32</f>
        <v>35</v>
      </c>
      <c r="G21" s="6">
        <f>'Dictionary Skills5'!O32</f>
        <v>22</v>
      </c>
      <c r="H21" s="6">
        <f>'Dictionary Skills5'!P32</f>
        <v>0</v>
      </c>
      <c r="I21" s="11"/>
    </row>
    <row r="22" spans="1:9" x14ac:dyDescent="0.25">
      <c r="A22" s="20" t="s">
        <v>72</v>
      </c>
      <c r="B22" s="6">
        <f>'Dictionary Skills6'!J32</f>
        <v>34</v>
      </c>
      <c r="C22" s="6">
        <f>'Dictionary Skills6'!K32</f>
        <v>0</v>
      </c>
      <c r="D22" s="6">
        <f>'Dictionary Skills6'!L32</f>
        <v>0</v>
      </c>
      <c r="E22" s="6">
        <f>'Dictionary Skills6'!M32</f>
        <v>0</v>
      </c>
      <c r="F22" s="6">
        <f>'Dictionary Skills6'!N32</f>
        <v>21</v>
      </c>
      <c r="G22" s="6">
        <f>'Dictionary Skills6'!O32</f>
        <v>18</v>
      </c>
      <c r="H22" s="6">
        <f>'Dictionary Skills6'!P32</f>
        <v>0</v>
      </c>
      <c r="I22" s="11"/>
    </row>
    <row r="23" spans="1:9" x14ac:dyDescent="0.25">
      <c r="A23" s="20" t="s">
        <v>71</v>
      </c>
      <c r="B23" s="6">
        <f>'Editorial Writing6'!J32</f>
        <v>0</v>
      </c>
      <c r="C23" s="6">
        <f>'Editorial Writing6'!K32</f>
        <v>0</v>
      </c>
      <c r="D23" s="6">
        <f>'Editorial Writing6'!L32</f>
        <v>0</v>
      </c>
      <c r="E23" s="6">
        <f>'Editorial Writing6'!M32</f>
        <v>19</v>
      </c>
      <c r="F23" s="6">
        <f>'Editorial Writing6'!N32</f>
        <v>14</v>
      </c>
      <c r="G23" s="6">
        <f>'Editorial Writing6'!O32</f>
        <v>22</v>
      </c>
      <c r="H23" s="6">
        <f>'Editorial Writing6'!P32</f>
        <v>0</v>
      </c>
      <c r="I23" s="11"/>
    </row>
    <row r="24" spans="1:9" x14ac:dyDescent="0.25">
      <c r="A24" s="20" t="s">
        <v>70</v>
      </c>
      <c r="B24" s="6">
        <f>'Impromptu Speaking6'!J32</f>
        <v>0</v>
      </c>
      <c r="C24" s="6">
        <f>'Impromptu Speaking6'!K32</f>
        <v>0</v>
      </c>
      <c r="D24" s="6">
        <f>'Impromptu Speaking6'!L32</f>
        <v>14</v>
      </c>
      <c r="E24" s="6">
        <f>'Impromptu Speaking6'!M32</f>
        <v>0</v>
      </c>
      <c r="F24" s="6">
        <f>'Impromptu Speaking6'!N32</f>
        <v>0</v>
      </c>
      <c r="G24" s="6">
        <f>'Impromptu Speaking6'!O32</f>
        <v>37</v>
      </c>
      <c r="H24" s="6">
        <f>'Impromptu Speaking6'!P32</f>
        <v>0</v>
      </c>
      <c r="I24" s="11"/>
    </row>
    <row r="25" spans="1:9" x14ac:dyDescent="0.25">
      <c r="A25" s="20" t="s">
        <v>1</v>
      </c>
      <c r="B25" s="6">
        <f>Listening5!J32</f>
        <v>0</v>
      </c>
      <c r="C25" s="6">
        <f>Listening5!K32</f>
        <v>0</v>
      </c>
      <c r="D25" s="6">
        <f>Listening5!L32</f>
        <v>4</v>
      </c>
      <c r="E25" s="6">
        <f>Listening5!M32</f>
        <v>6</v>
      </c>
      <c r="F25" s="6">
        <f>Listening5!N32</f>
        <v>24</v>
      </c>
      <c r="G25" s="6">
        <f>Listening5!O32</f>
        <v>35</v>
      </c>
      <c r="H25" s="6">
        <f>Listening5!P32</f>
        <v>0</v>
      </c>
      <c r="I25" s="11"/>
    </row>
    <row r="26" spans="1:9" x14ac:dyDescent="0.25">
      <c r="A26" s="20" t="s">
        <v>69</v>
      </c>
      <c r="B26" s="6">
        <f>Listening6!J32</f>
        <v>16</v>
      </c>
      <c r="C26" s="6">
        <f>Listening6!K32</f>
        <v>0</v>
      </c>
      <c r="D26" s="6">
        <f>Listening6!L32</f>
        <v>0</v>
      </c>
      <c r="E26" s="6">
        <f>Listening6!M32</f>
        <v>27</v>
      </c>
      <c r="F26" s="6">
        <f>Listening6!N32</f>
        <v>8</v>
      </c>
      <c r="G26" s="6">
        <f>Listening6!O32</f>
        <v>22</v>
      </c>
      <c r="H26" s="6">
        <f>Listening6!P32</f>
        <v>0</v>
      </c>
      <c r="I26" s="11"/>
    </row>
    <row r="27" spans="1:9" x14ac:dyDescent="0.25">
      <c r="A27" s="20" t="s">
        <v>46</v>
      </c>
      <c r="B27" s="6">
        <f>'Maps G&amp;C5'!J32</f>
        <v>16</v>
      </c>
      <c r="C27" s="6">
        <f>'Maps G&amp;C5'!K32</f>
        <v>0</v>
      </c>
      <c r="D27" s="6">
        <f>'Maps G&amp;C5'!L32</f>
        <v>0</v>
      </c>
      <c r="E27" s="6">
        <f>'Maps G&amp;C5'!M32</f>
        <v>0</v>
      </c>
      <c r="F27" s="6">
        <f>'Maps G&amp;C5'!N32</f>
        <v>37</v>
      </c>
      <c r="G27" s="6">
        <f>'Maps G&amp;C5'!O32</f>
        <v>20</v>
      </c>
      <c r="H27" s="6">
        <f>'Maps G&amp;C5'!P32</f>
        <v>0</v>
      </c>
      <c r="I27" s="11"/>
    </row>
    <row r="28" spans="1:9" x14ac:dyDescent="0.25">
      <c r="A28" s="20" t="s">
        <v>76</v>
      </c>
      <c r="B28" s="6">
        <f>'Maps G&amp;C6'!J32</f>
        <v>0</v>
      </c>
      <c r="C28" s="6">
        <f>'Maps G&amp;C6'!K32</f>
        <v>0</v>
      </c>
      <c r="D28" s="6">
        <f>'Maps G&amp;C6'!L32</f>
        <v>0</v>
      </c>
      <c r="E28" s="6">
        <f>'Maps G&amp;C6'!M32</f>
        <v>30</v>
      </c>
      <c r="F28" s="6">
        <f>'Maps G&amp;C6'!N32</f>
        <v>10</v>
      </c>
      <c r="G28" s="6">
        <f>'Maps G&amp;C6'!O32</f>
        <v>33</v>
      </c>
      <c r="H28" s="6">
        <f>'Maps G&amp;C6'!P32</f>
        <v>0</v>
      </c>
      <c r="I28" s="11"/>
    </row>
    <row r="29" spans="1:9" x14ac:dyDescent="0.25">
      <c r="A29" s="20" t="s">
        <v>67</v>
      </c>
      <c r="B29" s="6">
        <f>Math6!J32</f>
        <v>0</v>
      </c>
      <c r="C29" s="6">
        <f>Math6!K32</f>
        <v>0</v>
      </c>
      <c r="D29" s="6">
        <f>Math6!L32</f>
        <v>6</v>
      </c>
      <c r="E29" s="6">
        <f>Math6!M32</f>
        <v>14</v>
      </c>
      <c r="F29" s="6">
        <f>Math6!N32</f>
        <v>14</v>
      </c>
      <c r="G29" s="6">
        <f>Math6!O32</f>
        <v>39</v>
      </c>
      <c r="H29" s="6">
        <f>Math6!P32</f>
        <v>0</v>
      </c>
      <c r="I29" s="11"/>
    </row>
    <row r="30" spans="1:9" x14ac:dyDescent="0.25">
      <c r="A30" s="20" t="s">
        <v>66</v>
      </c>
      <c r="B30" s="6">
        <f>'Modern Oratory6'!J32</f>
        <v>0</v>
      </c>
      <c r="C30" s="6">
        <f>'Modern Oratory6'!K32</f>
        <v>0</v>
      </c>
      <c r="D30" s="6">
        <f>'Modern Oratory6'!L32</f>
        <v>0</v>
      </c>
      <c r="E30" s="6">
        <f>'Modern Oratory6'!M32</f>
        <v>0</v>
      </c>
      <c r="F30" s="6">
        <f>'Modern Oratory6'!N32</f>
        <v>15</v>
      </c>
      <c r="G30" s="6">
        <f>'Modern Oratory6'!O32</f>
        <v>30</v>
      </c>
      <c r="H30" s="6">
        <f>'Modern Oratory6'!P32</f>
        <v>0</v>
      </c>
      <c r="I30" s="11"/>
    </row>
    <row r="31" spans="1:9" x14ac:dyDescent="0.25">
      <c r="A31" s="20" t="s">
        <v>52</v>
      </c>
      <c r="B31" s="6">
        <f>'Music Mem2'!J32</f>
        <v>0</v>
      </c>
      <c r="C31" s="6">
        <f>'Music Mem2'!K32</f>
        <v>0</v>
      </c>
      <c r="D31" s="6">
        <f>'Music Mem2'!L2</f>
        <v>0</v>
      </c>
      <c r="E31" s="6">
        <f>'Music Mem2'!M32</f>
        <v>0</v>
      </c>
      <c r="F31" s="6">
        <f>'Music Mem2'!N32</f>
        <v>24</v>
      </c>
      <c r="G31" s="6">
        <f>'Music Mem2'!O32</f>
        <v>45</v>
      </c>
      <c r="H31" s="6">
        <f>'Music Mem2'!P32</f>
        <v>0</v>
      </c>
      <c r="I31" s="11"/>
    </row>
    <row r="32" spans="1:9" x14ac:dyDescent="0.25">
      <c r="A32" s="20" t="s">
        <v>42</v>
      </c>
      <c r="B32" s="6">
        <f>'Music Mem3'!J32</f>
        <v>0</v>
      </c>
      <c r="C32" s="6">
        <f>'Music Mem3'!K32</f>
        <v>0</v>
      </c>
      <c r="D32" s="6">
        <f>'Music Mem3'!L32</f>
        <v>0</v>
      </c>
      <c r="E32" s="6">
        <f>'Music Mem3'!M32</f>
        <v>28</v>
      </c>
      <c r="F32" s="6">
        <f>'Music Mem3'!N32</f>
        <v>10</v>
      </c>
      <c r="G32" s="6">
        <f>'Music Mem3'!O32</f>
        <v>35</v>
      </c>
      <c r="H32" s="6">
        <f>'Music Mem3'!P32</f>
        <v>0</v>
      </c>
      <c r="I32" s="11"/>
    </row>
    <row r="33" spans="1:9" x14ac:dyDescent="0.25">
      <c r="A33" s="20" t="s">
        <v>43</v>
      </c>
      <c r="B33" s="6">
        <f>'Music Mem4'!J32</f>
        <v>0</v>
      </c>
      <c r="C33" s="6">
        <f>'Music Mem4'!K32</f>
        <v>0</v>
      </c>
      <c r="D33" s="6">
        <f>'Music Mem4'!L32</f>
        <v>0</v>
      </c>
      <c r="E33" s="6">
        <f>'Music Mem4'!M32</f>
        <v>31</v>
      </c>
      <c r="F33" s="6">
        <f>'Music Mem4'!N32</f>
        <v>38</v>
      </c>
      <c r="G33" s="6">
        <f>'Music Mem4'!O32</f>
        <v>0</v>
      </c>
      <c r="H33" s="6">
        <f>'Music Mem4'!P32</f>
        <v>0</v>
      </c>
      <c r="I33" s="11"/>
    </row>
    <row r="34" spans="1:9" x14ac:dyDescent="0.25">
      <c r="A34" s="20" t="s">
        <v>44</v>
      </c>
      <c r="B34" s="6">
        <f>'Music Mem5'!J32</f>
        <v>0</v>
      </c>
      <c r="C34" s="6">
        <f>'Music Mem5'!K32</f>
        <v>0</v>
      </c>
      <c r="D34" s="6">
        <f>'Music Mem5'!L32</f>
        <v>0</v>
      </c>
      <c r="E34" s="6">
        <f>'Music Mem5'!M32</f>
        <v>20</v>
      </c>
      <c r="F34" s="6">
        <f>'Music Mem5'!N32</f>
        <v>32</v>
      </c>
      <c r="G34" s="6">
        <f>'Music Mem5'!O32</f>
        <v>21</v>
      </c>
      <c r="H34" s="6">
        <f>'Music Mem5'!P32</f>
        <v>0</v>
      </c>
      <c r="I34" s="11"/>
    </row>
    <row r="35" spans="1:9" x14ac:dyDescent="0.25">
      <c r="A35" s="20" t="s">
        <v>65</v>
      </c>
      <c r="B35" s="6">
        <f>'Music Mem6'!J32</f>
        <v>0</v>
      </c>
      <c r="C35" s="6">
        <f>'Music Mem6'!K32</f>
        <v>0</v>
      </c>
      <c r="D35" s="6">
        <f>'Music Mem6'!L32</f>
        <v>0</v>
      </c>
      <c r="E35" s="6">
        <f>'Music Mem6'!M32</f>
        <v>35</v>
      </c>
      <c r="F35" s="6">
        <f>'Music Mem6'!N32</f>
        <v>16</v>
      </c>
      <c r="G35" s="6">
        <f>'Music Mem6'!O32</f>
        <v>18</v>
      </c>
      <c r="H35" s="6">
        <f>'Music Mem6'!P32</f>
        <v>0</v>
      </c>
      <c r="I35" s="11"/>
    </row>
    <row r="36" spans="1:9" x14ac:dyDescent="0.25">
      <c r="A36" s="20" t="s">
        <v>27</v>
      </c>
      <c r="B36" s="6">
        <f>'Number Sense4'!J32</f>
        <v>18</v>
      </c>
      <c r="C36" s="6">
        <f>'Number Sense4'!K32</f>
        <v>0</v>
      </c>
      <c r="D36" s="6">
        <f>'Number Sense4'!L32</f>
        <v>2</v>
      </c>
      <c r="E36" s="6">
        <f>'Number Sense4'!M32</f>
        <v>0</v>
      </c>
      <c r="F36" s="6">
        <f>'Number Sense4'!N32</f>
        <v>22</v>
      </c>
      <c r="G36" s="6">
        <f>'Number Sense4'!O32</f>
        <v>31</v>
      </c>
      <c r="H36" s="6">
        <f>'Number Sense4'!P32</f>
        <v>0</v>
      </c>
      <c r="I36" s="11"/>
    </row>
    <row r="37" spans="1:9" x14ac:dyDescent="0.25">
      <c r="A37" s="20" t="s">
        <v>28</v>
      </c>
      <c r="B37" s="6">
        <f>'Number Sense 5'!J32</f>
        <v>29</v>
      </c>
      <c r="C37" s="6">
        <f>'Number Sense 5'!K32</f>
        <v>0</v>
      </c>
      <c r="D37" s="6">
        <f>'Number Sense 5'!L32</f>
        <v>4</v>
      </c>
      <c r="E37" s="6">
        <f>'Number Sense 5'!M32</f>
        <v>0</v>
      </c>
      <c r="F37" s="6">
        <f>'Number Sense 5'!N32</f>
        <v>16</v>
      </c>
      <c r="G37" s="6">
        <f>'Number Sense 5'!O32</f>
        <v>24</v>
      </c>
      <c r="H37" s="6">
        <f>'Number Sense 5'!P32</f>
        <v>0</v>
      </c>
      <c r="I37" s="11"/>
    </row>
    <row r="38" spans="1:9" x14ac:dyDescent="0.25">
      <c r="A38" s="20" t="s">
        <v>64</v>
      </c>
      <c r="B38" s="6">
        <f>'Number Sense6'!J32</f>
        <v>0</v>
      </c>
      <c r="C38" s="6">
        <f>'Number Sense6'!K32</f>
        <v>0</v>
      </c>
      <c r="D38" s="6">
        <f>'Number Sense6'!L32</f>
        <v>45</v>
      </c>
      <c r="E38" s="6">
        <f>'Number Sense6'!M32</f>
        <v>0</v>
      </c>
      <c r="F38" s="6">
        <f>'Number Sense6'!N32</f>
        <v>18</v>
      </c>
      <c r="G38" s="6">
        <f>'Number Sense6'!O32</f>
        <v>6</v>
      </c>
      <c r="H38" s="6">
        <f>'Number Sense6'!P32</f>
        <v>0</v>
      </c>
      <c r="I38" s="11"/>
    </row>
    <row r="39" spans="1:9" x14ac:dyDescent="0.25">
      <c r="A39" s="20" t="s">
        <v>29</v>
      </c>
      <c r="B39" s="6">
        <f>'Oral Reading2'!J32</f>
        <v>0</v>
      </c>
      <c r="C39" s="6">
        <f>'Oral Reading2'!K32</f>
        <v>0</v>
      </c>
      <c r="D39" s="6">
        <f>'Oral Reading2'!L32</f>
        <v>0</v>
      </c>
      <c r="E39" s="6">
        <f>'Oral Reading2'!M32</f>
        <v>0</v>
      </c>
      <c r="F39" s="6">
        <f>'Oral Reading2'!N32</f>
        <v>0</v>
      </c>
      <c r="G39" s="6">
        <f>'Oral Reading2'!O32</f>
        <v>0</v>
      </c>
      <c r="H39" s="6">
        <f>'Oral Reading2'!P32</f>
        <v>0</v>
      </c>
      <c r="I39" s="11"/>
    </row>
    <row r="40" spans="1:9" x14ac:dyDescent="0.25">
      <c r="A40" s="20" t="s">
        <v>30</v>
      </c>
      <c r="B40" s="6">
        <f>'Oral Reading3'!J32</f>
        <v>10</v>
      </c>
      <c r="C40" s="6">
        <f>'Oral Reading3'!K32</f>
        <v>0</v>
      </c>
      <c r="D40" s="6">
        <f>'Oral Reading3'!L32</f>
        <v>27</v>
      </c>
      <c r="E40" s="6">
        <f>'Oral Reading3'!M32</f>
        <v>0</v>
      </c>
      <c r="F40" s="6">
        <f>'Oral Reading3'!N32</f>
        <v>12</v>
      </c>
      <c r="G40" s="6">
        <f>'Oral Reading3'!O32</f>
        <v>6</v>
      </c>
      <c r="H40" s="6">
        <f>'Oral Reading3'!P32</f>
        <v>0</v>
      </c>
      <c r="I40" s="11"/>
    </row>
    <row r="41" spans="1:9" x14ac:dyDescent="0.25">
      <c r="A41" s="20" t="s">
        <v>31</v>
      </c>
      <c r="B41" s="6">
        <f>'Oral Reading4'!J32</f>
        <v>0</v>
      </c>
      <c r="C41" s="6">
        <f>'Oral Reading4'!K32</f>
        <v>0</v>
      </c>
      <c r="D41" s="6">
        <f>'Oral Reading4'!L32</f>
        <v>0</v>
      </c>
      <c r="E41" s="6">
        <f>'Oral Reading4'!M32</f>
        <v>0</v>
      </c>
      <c r="F41" s="6">
        <f>'Oral Reading4'!N32</f>
        <v>26</v>
      </c>
      <c r="G41" s="6">
        <f>'Oral Reading4'!O32</f>
        <v>29</v>
      </c>
      <c r="H41" s="6">
        <f>'Oral Reading4'!P32</f>
        <v>0</v>
      </c>
      <c r="I41" s="11"/>
    </row>
    <row r="42" spans="1:9" x14ac:dyDescent="0.25">
      <c r="A42" s="20" t="s">
        <v>32</v>
      </c>
      <c r="B42" s="6">
        <f>'Oral Reading 5'!J32</f>
        <v>22</v>
      </c>
      <c r="C42" s="6">
        <f>'Oral Reading 5'!K32</f>
        <v>0</v>
      </c>
      <c r="D42" s="6">
        <f>'Oral Reading 5'!L32</f>
        <v>0</v>
      </c>
      <c r="E42" s="6">
        <f>'Oral Reading 5'!M32</f>
        <v>0</v>
      </c>
      <c r="F42" s="6">
        <f>'Oral Reading 5'!N32</f>
        <v>12</v>
      </c>
      <c r="G42" s="6">
        <f>'Oral Reading 5'!O32</f>
        <v>21</v>
      </c>
      <c r="H42" s="6">
        <f>'Oral Reading 5'!P32</f>
        <v>0</v>
      </c>
      <c r="I42" s="11"/>
    </row>
    <row r="43" spans="1:9" x14ac:dyDescent="0.25">
      <c r="A43" s="20" t="s">
        <v>63</v>
      </c>
      <c r="B43" s="6">
        <f>'Oral Reading6'!J32</f>
        <v>20</v>
      </c>
      <c r="C43" s="6">
        <f>'Oral Reading6'!K32</f>
        <v>0</v>
      </c>
      <c r="D43" s="6">
        <f>'Oral Reading6'!L32</f>
        <v>0</v>
      </c>
      <c r="E43" s="6">
        <f>'Oral Reading6'!M32</f>
        <v>0</v>
      </c>
      <c r="F43" s="6">
        <f>'Oral Reading6'!N32</f>
        <v>12</v>
      </c>
      <c r="G43" s="6">
        <f>'Oral Reading6'!O32</f>
        <v>23</v>
      </c>
      <c r="H43" s="6">
        <f>'Oral Reading6'!P32</f>
        <v>0</v>
      </c>
      <c r="I43" s="11"/>
    </row>
    <row r="44" spans="1:9" x14ac:dyDescent="0.25">
      <c r="A44" s="20" t="s">
        <v>33</v>
      </c>
      <c r="B44" s="6">
        <f>'Ready Writing3'!J32</f>
        <v>24</v>
      </c>
      <c r="C44" s="6">
        <f>'Ready Writing3'!K32</f>
        <v>0</v>
      </c>
      <c r="D44" s="6">
        <f>'Ready Writing3'!L32</f>
        <v>4</v>
      </c>
      <c r="E44" s="6">
        <f>'Ready Writing3'!M32</f>
        <v>12</v>
      </c>
      <c r="F44" s="6">
        <f>'Ready Writing3'!N32</f>
        <v>0</v>
      </c>
      <c r="G44" s="6">
        <f>'Ready Writing3'!O32</f>
        <v>15</v>
      </c>
      <c r="H44" s="6">
        <f>'Ready Writing3'!P32</f>
        <v>0</v>
      </c>
      <c r="I44" s="11"/>
    </row>
    <row r="45" spans="1:9" x14ac:dyDescent="0.25">
      <c r="A45" s="20" t="s">
        <v>34</v>
      </c>
      <c r="B45" s="6">
        <f>'Ready Writing4'!J32</f>
        <v>31</v>
      </c>
      <c r="C45" s="6">
        <f>'Ready Writing4'!K32</f>
        <v>0</v>
      </c>
      <c r="D45" s="6">
        <f>'Ready Writing4'!L32</f>
        <v>10</v>
      </c>
      <c r="E45" s="6">
        <f>'Ready Writing4'!M32</f>
        <v>0</v>
      </c>
      <c r="F45" s="6">
        <f>'Ready Writing4'!N32</f>
        <v>6</v>
      </c>
      <c r="G45" s="6">
        <f>'Ready Writing4'!O32</f>
        <v>8</v>
      </c>
      <c r="H45" s="6">
        <f>'Ready Writing4'!P32</f>
        <v>0</v>
      </c>
      <c r="I45" s="11"/>
    </row>
    <row r="46" spans="1:9" x14ac:dyDescent="0.25">
      <c r="A46" s="20" t="s">
        <v>35</v>
      </c>
      <c r="B46" s="6">
        <f>'Ready Writing5'!J32</f>
        <v>22</v>
      </c>
      <c r="C46" s="6">
        <f>'Ready Writing5'!K32</f>
        <v>0</v>
      </c>
      <c r="D46" s="6">
        <f>'Ready Writing5'!L32</f>
        <v>6</v>
      </c>
      <c r="E46" s="6">
        <f>'Ready Writing5'!M32</f>
        <v>0</v>
      </c>
      <c r="F46" s="6">
        <f>'Ready Writing5'!N32</f>
        <v>12</v>
      </c>
      <c r="G46" s="6">
        <f>'Ready Writing5'!O32</f>
        <v>15</v>
      </c>
      <c r="H46" s="6">
        <f>'Ready Writing5'!P32</f>
        <v>0</v>
      </c>
      <c r="I46" s="11"/>
    </row>
    <row r="47" spans="1:9" x14ac:dyDescent="0.25">
      <c r="A47" s="20" t="s">
        <v>62</v>
      </c>
      <c r="B47" s="6">
        <f>'Ready Writing6'!J32</f>
        <v>4</v>
      </c>
      <c r="C47" s="6">
        <f>'Ready Writing6'!K32</f>
        <v>0</v>
      </c>
      <c r="D47" s="6">
        <f>'Ready Writing6'!L32</f>
        <v>0</v>
      </c>
      <c r="E47" s="6">
        <f>'Ready Writing6'!M32</f>
        <v>21</v>
      </c>
      <c r="F47" s="6">
        <f>'Ready Writing6'!N32</f>
        <v>0</v>
      </c>
      <c r="G47" s="6">
        <f>'Ready Writing6'!O32</f>
        <v>30</v>
      </c>
      <c r="H47" s="6">
        <f>'Ready Writing6'!P32</f>
        <v>0</v>
      </c>
      <c r="I47" s="11"/>
    </row>
    <row r="48" spans="1:9" x14ac:dyDescent="0.25">
      <c r="A48" s="20" t="s">
        <v>36</v>
      </c>
      <c r="B48" s="6">
        <f>'Social Studies5'!J32</f>
        <v>16</v>
      </c>
      <c r="C48" s="6">
        <f>'Social Studies5'!K32</f>
        <v>0</v>
      </c>
      <c r="D48" s="6">
        <f>'Social Studies5'!L32</f>
        <v>0</v>
      </c>
      <c r="E48" s="6">
        <f>'Social Studies5'!M32</f>
        <v>0</v>
      </c>
      <c r="F48" s="6">
        <f>'Social Studies5'!N32</f>
        <v>20</v>
      </c>
      <c r="G48" s="6">
        <f>'Social Studies5'!O32</f>
        <v>37</v>
      </c>
      <c r="H48" s="6">
        <f>'Social Studies5'!P32</f>
        <v>0</v>
      </c>
      <c r="I48" s="11"/>
    </row>
    <row r="49" spans="1:9" x14ac:dyDescent="0.25">
      <c r="A49" s="20" t="s">
        <v>61</v>
      </c>
      <c r="B49" s="6">
        <f>'Social Studies6'!J32</f>
        <v>28</v>
      </c>
      <c r="C49" s="6">
        <f>'Social Studies6'!K32</f>
        <v>0</v>
      </c>
      <c r="D49" s="6">
        <f>'Social Studies6'!L32</f>
        <v>0</v>
      </c>
      <c r="E49" s="6">
        <f>'Social Studies6'!M32</f>
        <v>0</v>
      </c>
      <c r="F49" s="6">
        <f>'Social Studies6'!N32</f>
        <v>25</v>
      </c>
      <c r="G49" s="6">
        <f>'Social Studies6'!O32</f>
        <v>20</v>
      </c>
      <c r="H49" s="6">
        <f>'Social Studies6'!P32</f>
        <v>0</v>
      </c>
      <c r="I49" s="11"/>
    </row>
    <row r="50" spans="1:9" x14ac:dyDescent="0.25">
      <c r="A50" s="20" t="s">
        <v>39</v>
      </c>
      <c r="B50" s="6">
        <f>Spelling3!J32</f>
        <v>30</v>
      </c>
      <c r="C50" s="6">
        <f>Spelling3!K32</f>
        <v>0</v>
      </c>
      <c r="D50" s="6">
        <f>Spelling3!L32</f>
        <v>0</v>
      </c>
      <c r="E50" s="6">
        <f>Spelling3!M32</f>
        <v>4</v>
      </c>
      <c r="F50" s="6">
        <f>Spelling3!N32</f>
        <v>21</v>
      </c>
      <c r="G50" s="6">
        <f>Spelling3!O32</f>
        <v>18</v>
      </c>
      <c r="H50" s="6">
        <f>Spelling3!P32</f>
        <v>0</v>
      </c>
      <c r="I50" s="11"/>
    </row>
    <row r="51" spans="1:9" x14ac:dyDescent="0.25">
      <c r="A51" s="20" t="s">
        <v>40</v>
      </c>
      <c r="B51" s="6">
        <f>Spelling4!J32</f>
        <v>35</v>
      </c>
      <c r="C51" s="6">
        <f>Spelling4!K32</f>
        <v>0</v>
      </c>
      <c r="D51" s="6">
        <f>Spelling4!L32</f>
        <v>8</v>
      </c>
      <c r="E51" s="6">
        <f>Spelling4!M32</f>
        <v>10</v>
      </c>
      <c r="F51" s="6">
        <f>Spelling4!N32</f>
        <v>0</v>
      </c>
      <c r="G51" s="6">
        <f>Spelling4!O32</f>
        <v>20</v>
      </c>
      <c r="H51" s="6">
        <f>Spelling4!P32</f>
        <v>0</v>
      </c>
      <c r="I51" s="11"/>
    </row>
    <row r="52" spans="1:9" x14ac:dyDescent="0.25">
      <c r="A52" s="20" t="s">
        <v>41</v>
      </c>
      <c r="B52" s="6">
        <f>Spelling5!J32</f>
        <v>12</v>
      </c>
      <c r="C52" s="6">
        <f>Spelling5!K32</f>
        <v>0</v>
      </c>
      <c r="D52" s="6">
        <f>Spelling5!L32</f>
        <v>4</v>
      </c>
      <c r="E52" s="6">
        <f>Spelling5!M32</f>
        <v>0</v>
      </c>
      <c r="F52" s="6">
        <f>Spelling5!N32</f>
        <v>22</v>
      </c>
      <c r="G52" s="6">
        <f>Spelling5!O32</f>
        <v>35</v>
      </c>
      <c r="H52" s="6">
        <f>Spelling5!P32</f>
        <v>0</v>
      </c>
      <c r="I52" s="11"/>
    </row>
    <row r="53" spans="1:9" x14ac:dyDescent="0.25">
      <c r="A53" s="20" t="s">
        <v>60</v>
      </c>
      <c r="B53" s="6">
        <f>Spelling6!J32</f>
        <v>12</v>
      </c>
      <c r="C53" s="6">
        <f>Spelling6!K32</f>
        <v>0</v>
      </c>
      <c r="D53" s="6">
        <f>Spelling6!L32</f>
        <v>0</v>
      </c>
      <c r="E53" s="6">
        <f>Spelling6!M32</f>
        <v>28</v>
      </c>
      <c r="F53" s="6">
        <f>Spelling6!N32</f>
        <v>12</v>
      </c>
      <c r="G53" s="6">
        <f>Spelling6!O32</f>
        <v>21</v>
      </c>
      <c r="H53" s="6">
        <f>Spelling6!P32</f>
        <v>0</v>
      </c>
      <c r="I53" s="11"/>
    </row>
    <row r="54" spans="1:9" x14ac:dyDescent="0.25">
      <c r="A54" s="20" t="s">
        <v>37</v>
      </c>
      <c r="B54" s="6">
        <f>'Story Telling2'!J32</f>
        <v>15</v>
      </c>
      <c r="C54" s="6">
        <f>'Story Telling2'!K32</f>
        <v>0</v>
      </c>
      <c r="D54" s="6">
        <f>'Story Telling2'!L32</f>
        <v>0</v>
      </c>
      <c r="E54" s="6">
        <f>'Story Telling2'!M32</f>
        <v>10</v>
      </c>
      <c r="F54" s="6">
        <f>'Story Telling2'!N32</f>
        <v>24</v>
      </c>
      <c r="G54" s="6">
        <f>'Story Telling2'!O32</f>
        <v>6</v>
      </c>
      <c r="H54" s="6">
        <f>'Story Telling2'!P32</f>
        <v>0</v>
      </c>
      <c r="I54" s="11"/>
    </row>
    <row r="55" spans="1:9" x14ac:dyDescent="0.25">
      <c r="A55" s="20" t="s">
        <v>38</v>
      </c>
      <c r="B55" s="6">
        <f>'Story Telling3'!J32</f>
        <v>10</v>
      </c>
      <c r="C55" s="6">
        <f>'Story Telling3'!K32</f>
        <v>0</v>
      </c>
      <c r="D55" s="6">
        <f>'Story Telling3'!L32</f>
        <v>33</v>
      </c>
      <c r="E55" s="6">
        <f>'Story Telling3'!M32</f>
        <v>0</v>
      </c>
      <c r="F55" s="6">
        <f>'Story Telling3'!N32</f>
        <v>12</v>
      </c>
      <c r="G55" s="6">
        <f>'Story Telling3'!O32</f>
        <v>0</v>
      </c>
      <c r="H55" s="6">
        <f>'Story Telling3'!P32</f>
        <v>0</v>
      </c>
      <c r="I55" s="11"/>
    </row>
    <row r="56" spans="1:9" ht="15.75" thickBot="1" x14ac:dyDescent="0.3">
      <c r="A56" s="21"/>
      <c r="B56" s="21"/>
      <c r="C56" s="21"/>
      <c r="D56" s="21"/>
      <c r="E56" s="21"/>
      <c r="F56" s="21"/>
      <c r="G56" s="21"/>
      <c r="H56" s="21"/>
      <c r="I56" s="11"/>
    </row>
    <row r="57" spans="1:9" ht="15.75" thickBot="1" x14ac:dyDescent="0.3">
      <c r="A57" s="34" t="s">
        <v>16</v>
      </c>
      <c r="B57" s="22">
        <f>SUM(B11:B56)</f>
        <v>571</v>
      </c>
      <c r="C57" s="22">
        <f t="shared" ref="C57:H57" si="0">SUM(C11:C56)</f>
        <v>0</v>
      </c>
      <c r="D57" s="22">
        <f t="shared" si="0"/>
        <v>267</v>
      </c>
      <c r="E57" s="22">
        <f t="shared" si="0"/>
        <v>434</v>
      </c>
      <c r="F57" s="22">
        <f t="shared" si="0"/>
        <v>761</v>
      </c>
      <c r="G57" s="22">
        <f t="shared" si="0"/>
        <v>881</v>
      </c>
      <c r="H57" s="22">
        <f t="shared" si="0"/>
        <v>0</v>
      </c>
      <c r="I57" s="11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1"/>
    </row>
  </sheetData>
  <mergeCells count="4">
    <mergeCell ref="A1:H2"/>
    <mergeCell ref="A4:H4"/>
    <mergeCell ref="A6:H6"/>
    <mergeCell ref="B9:H9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3"/>
  <sheetViews>
    <sheetView topLeftCell="A4" workbookViewId="0">
      <selection activeCell="F30" sqref="F30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67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97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98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12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99</v>
      </c>
      <c r="E14" s="11"/>
      <c r="F14" s="4" t="s">
        <v>58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10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100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101</v>
      </c>
      <c r="E16" s="11"/>
      <c r="F16" s="4" t="s">
        <v>56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6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102</v>
      </c>
      <c r="E17" s="11"/>
      <c r="F17" s="4" t="s">
        <v>54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4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6</v>
      </c>
      <c r="M24" s="6">
        <f t="shared" si="7"/>
        <v>10</v>
      </c>
      <c r="N24" s="6">
        <f t="shared" si="7"/>
        <v>8</v>
      </c>
      <c r="O24" s="6">
        <f t="shared" si="7"/>
        <v>31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 t="s">
        <v>54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8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 t="s">
        <v>58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4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6</v>
      </c>
      <c r="M32" s="6">
        <f t="shared" si="15"/>
        <v>14</v>
      </c>
      <c r="N32" s="6">
        <f t="shared" si="15"/>
        <v>14</v>
      </c>
      <c r="O32" s="6">
        <f t="shared" si="15"/>
        <v>39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workbookViewId="0">
      <selection activeCell="D17" sqref="D17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66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128</v>
      </c>
      <c r="E12" s="11"/>
      <c r="F12" s="4" t="s">
        <v>55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15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131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12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129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130</v>
      </c>
      <c r="E15" s="11"/>
      <c r="F15" s="4" t="s">
        <v>54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8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/>
      <c r="E16" s="11"/>
      <c r="F16" s="4"/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/>
      <c r="E17" s="11"/>
      <c r="F17" s="4"/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15</v>
      </c>
      <c r="O24" s="6">
        <f t="shared" si="7"/>
        <v>30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15</v>
      </c>
      <c r="O32" s="6">
        <f t="shared" si="15"/>
        <v>30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33"/>
  <sheetViews>
    <sheetView workbookViewId="0">
      <selection activeCell="D29" sqref="D29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65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145</v>
      </c>
      <c r="E12" s="11"/>
      <c r="F12" s="4" t="s">
        <v>58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15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158</v>
      </c>
      <c r="E13" s="11"/>
      <c r="F13" s="4" t="s">
        <v>58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12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159</v>
      </c>
      <c r="E14" s="11"/>
      <c r="F14" s="4" t="s">
        <v>55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10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160</v>
      </c>
      <c r="E15" s="11"/>
      <c r="F15" s="4" t="s">
        <v>54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8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161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6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/>
      <c r="E17" s="11"/>
      <c r="F17" s="4"/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0</v>
      </c>
      <c r="M24" s="6">
        <f t="shared" si="7"/>
        <v>27</v>
      </c>
      <c r="N24" s="6">
        <f t="shared" si="7"/>
        <v>10</v>
      </c>
      <c r="O24" s="6">
        <f t="shared" si="7"/>
        <v>14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 t="s">
        <v>58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8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 t="s">
        <v>54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4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35</v>
      </c>
      <c r="N32" s="6">
        <f t="shared" si="15"/>
        <v>16</v>
      </c>
      <c r="O32" s="6">
        <f t="shared" si="15"/>
        <v>18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3"/>
  <sheetViews>
    <sheetView workbookViewId="0">
      <selection activeCell="F29" sqref="F29"/>
    </sheetView>
  </sheetViews>
  <sheetFormatPr defaultRowHeight="15" x14ac:dyDescent="0.25"/>
  <cols>
    <col min="4" max="4" width="15.1406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64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140</v>
      </c>
      <c r="E12" s="11"/>
      <c r="F12" s="4" t="s">
        <v>56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15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141</v>
      </c>
      <c r="E13" s="11"/>
      <c r="F13" s="4" t="s">
        <v>56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12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142</v>
      </c>
      <c r="E14" s="11"/>
      <c r="F14" s="4" t="s">
        <v>56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10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95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98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6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143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37</v>
      </c>
      <c r="M24" s="6">
        <f t="shared" si="7"/>
        <v>0</v>
      </c>
      <c r="N24" s="6">
        <f t="shared" si="7"/>
        <v>12</v>
      </c>
      <c r="O24" s="6">
        <f t="shared" si="7"/>
        <v>6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 t="s">
        <v>56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8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45</v>
      </c>
      <c r="M32" s="6">
        <f t="shared" si="15"/>
        <v>0</v>
      </c>
      <c r="N32" s="6">
        <f t="shared" si="15"/>
        <v>18</v>
      </c>
      <c r="O32" s="6">
        <f t="shared" si="15"/>
        <v>6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3"/>
  <sheetViews>
    <sheetView workbookViewId="0">
      <selection activeCell="D12" sqref="D12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63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109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95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124</v>
      </c>
      <c r="E14" s="11"/>
      <c r="F14" s="4" t="s">
        <v>59</v>
      </c>
      <c r="G14" s="11"/>
      <c r="H14" s="5">
        <v>10</v>
      </c>
      <c r="I14" s="11"/>
      <c r="J14" s="6">
        <f t="shared" si="0"/>
        <v>10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196</v>
      </c>
      <c r="E15" s="11"/>
      <c r="F15" s="4" t="s">
        <v>54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8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197</v>
      </c>
      <c r="E16" s="11"/>
      <c r="F16" s="4" t="s">
        <v>59</v>
      </c>
      <c r="G16" s="11"/>
      <c r="H16" s="5">
        <v>6</v>
      </c>
      <c r="I16" s="11"/>
      <c r="J16" s="6">
        <f t="shared" si="0"/>
        <v>6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198</v>
      </c>
      <c r="E17" s="11"/>
      <c r="F17" s="4" t="s">
        <v>59</v>
      </c>
      <c r="G17" s="11"/>
      <c r="H17" s="5">
        <v>4</v>
      </c>
      <c r="I17" s="11"/>
      <c r="J17" s="6">
        <f t="shared" si="0"/>
        <v>4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20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12</v>
      </c>
      <c r="O24" s="6">
        <f t="shared" si="7"/>
        <v>23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20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12</v>
      </c>
      <c r="O32" s="6">
        <f t="shared" si="15"/>
        <v>23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3"/>
  <sheetViews>
    <sheetView workbookViewId="0">
      <selection activeCell="F17" sqref="F17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62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94</v>
      </c>
      <c r="E12" s="11"/>
      <c r="F12" s="4" t="s">
        <v>58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15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249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12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125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91</v>
      </c>
      <c r="E15" s="11"/>
      <c r="F15" s="4" t="s">
        <v>54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8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145</v>
      </c>
      <c r="E16" s="11"/>
      <c r="F16" s="4" t="s">
        <v>58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6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124</v>
      </c>
      <c r="E17" s="11"/>
      <c r="F17" s="4" t="s">
        <v>59</v>
      </c>
      <c r="G17" s="11"/>
      <c r="H17" s="5">
        <v>4</v>
      </c>
      <c r="I17" s="11"/>
      <c r="J17" s="6">
        <f t="shared" si="0"/>
        <v>4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4</v>
      </c>
      <c r="K24" s="6">
        <f>SUM(K12:K22)</f>
        <v>0</v>
      </c>
      <c r="L24" s="6">
        <f t="shared" ref="L24:P24" si="7">SUM(L12:L22)</f>
        <v>0</v>
      </c>
      <c r="M24" s="6">
        <f t="shared" si="7"/>
        <v>21</v>
      </c>
      <c r="N24" s="6">
        <f t="shared" si="7"/>
        <v>0</v>
      </c>
      <c r="O24" s="6">
        <f t="shared" si="7"/>
        <v>30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4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21</v>
      </c>
      <c r="N32" s="6">
        <f t="shared" si="15"/>
        <v>0</v>
      </c>
      <c r="O32" s="6">
        <f t="shared" si="15"/>
        <v>30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3"/>
  <sheetViews>
    <sheetView workbookViewId="0">
      <selection activeCell="F30" sqref="F30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61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143</v>
      </c>
      <c r="E12" s="11"/>
      <c r="F12" s="4" t="s">
        <v>55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15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197</v>
      </c>
      <c r="E13" s="11"/>
      <c r="F13" s="4" t="s">
        <v>59</v>
      </c>
      <c r="G13" s="11"/>
      <c r="H13" s="5">
        <v>12</v>
      </c>
      <c r="I13" s="11"/>
      <c r="J13" s="6">
        <f t="shared" ref="J13:J18" si="0">SUMIF(F13,"Blanket",$H13)</f>
        <v>12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6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209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127</v>
      </c>
      <c r="E15" s="11"/>
      <c r="F15" s="4" t="s">
        <v>59</v>
      </c>
      <c r="G15" s="11"/>
      <c r="H15" s="5">
        <v>8</v>
      </c>
      <c r="I15" s="11"/>
      <c r="J15" s="6">
        <f t="shared" si="0"/>
        <v>8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210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6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96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v>2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 t="s">
        <v>211</v>
      </c>
      <c r="E18" s="11"/>
      <c r="F18" s="4" t="s">
        <v>55</v>
      </c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v>2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20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19</v>
      </c>
      <c r="O24" s="6">
        <f t="shared" si="7"/>
        <v>16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 t="s">
        <v>59</v>
      </c>
      <c r="G28" s="11"/>
      <c r="H28" s="6">
        <v>8</v>
      </c>
      <c r="I28" s="11"/>
      <c r="J28" s="6">
        <f>SUMIF(F28,"Blanket",$H28)</f>
        <v>8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 t="s">
        <v>54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4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28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25</v>
      </c>
      <c r="O32" s="6">
        <f t="shared" si="15"/>
        <v>20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workbookViewId="0">
      <selection activeCell="L26" sqref="L26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91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92</v>
      </c>
      <c r="E13" s="11"/>
      <c r="F13" s="4" t="s">
        <v>58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12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93</v>
      </c>
      <c r="E14" s="11"/>
      <c r="F14" s="4" t="s">
        <v>59</v>
      </c>
      <c r="G14" s="11"/>
      <c r="H14" s="5">
        <v>10</v>
      </c>
      <c r="I14" s="11"/>
      <c r="J14" s="6">
        <f t="shared" si="0"/>
        <v>10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94</v>
      </c>
      <c r="E15" s="11"/>
      <c r="F15" s="4" t="s">
        <v>58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8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95</v>
      </c>
      <c r="E16" s="11"/>
      <c r="F16" s="4" t="s">
        <v>55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6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96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10</v>
      </c>
      <c r="K24" s="6">
        <f>SUM(K12:K22)</f>
        <v>0</v>
      </c>
      <c r="L24" s="6">
        <f t="shared" ref="L24:P24" si="7">SUM(L12:L22)</f>
        <v>0</v>
      </c>
      <c r="M24" s="6">
        <f t="shared" si="7"/>
        <v>20</v>
      </c>
      <c r="N24" s="6">
        <f t="shared" si="7"/>
        <v>10</v>
      </c>
      <c r="O24" s="6">
        <f t="shared" si="7"/>
        <v>15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 t="s">
        <v>58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8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 t="s">
        <v>54</v>
      </c>
      <c r="G29" s="11"/>
      <c r="H29" s="6">
        <v>6</v>
      </c>
      <c r="I29" s="11"/>
      <c r="J29" s="6">
        <f t="shared" ref="J29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" si="13">SUMIF(F29,"Sidney",$H29)</f>
        <v>0</v>
      </c>
      <c r="O29" s="6">
        <f t="shared" ref="O29:O30" si="14">SUMIF(F29,"Zephyr",$H29)</f>
        <v>6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 t="s">
        <v>55</v>
      </c>
      <c r="G30" s="11"/>
      <c r="H30" s="6">
        <v>4</v>
      </c>
      <c r="I30" s="11"/>
      <c r="J30" s="6">
        <v>2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v>2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12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28</v>
      </c>
      <c r="N32" s="6">
        <f t="shared" si="15"/>
        <v>12</v>
      </c>
      <c r="O32" s="6">
        <f t="shared" si="15"/>
        <v>21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33"/>
  <sheetViews>
    <sheetView topLeftCell="A7" workbookViewId="0">
      <selection activeCell="F30" sqref="F30"/>
    </sheetView>
  </sheetViews>
  <sheetFormatPr defaultRowHeight="15" x14ac:dyDescent="0.25"/>
  <cols>
    <col min="3" max="3" width="3.140625" customWidth="1"/>
    <col min="4" max="4" width="17.85546875" customWidth="1"/>
    <col min="5" max="5" width="3.42578125" customWidth="1"/>
    <col min="6" max="6" width="13.7109375" customWidth="1"/>
    <col min="7" max="7" width="4.425781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18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176</v>
      </c>
      <c r="E12" s="11"/>
      <c r="F12" s="4" t="s">
        <v>58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15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224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89</v>
      </c>
      <c r="E14" s="11"/>
      <c r="F14" s="4" t="s">
        <v>58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10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225</v>
      </c>
      <c r="E15" s="11"/>
      <c r="F15" s="4" t="s">
        <v>58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8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226</v>
      </c>
      <c r="E16" s="11"/>
      <c r="F16" s="4" t="s">
        <v>59</v>
      </c>
      <c r="G16" s="11"/>
      <c r="H16" s="5">
        <v>6</v>
      </c>
      <c r="I16" s="11"/>
      <c r="J16" s="6">
        <f t="shared" si="0"/>
        <v>6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227</v>
      </c>
      <c r="E17" s="11"/>
      <c r="F17" s="4" t="s">
        <v>54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4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6</v>
      </c>
      <c r="K24" s="6">
        <f>SUM(K12:K22)</f>
        <v>0</v>
      </c>
      <c r="L24" s="6">
        <f t="shared" ref="L24" si="7">SUM(L12:L22)</f>
        <v>0</v>
      </c>
      <c r="M24" s="6">
        <f t="shared" ref="M24:P24" si="8">SUM(M12:M22)</f>
        <v>33</v>
      </c>
      <c r="N24" s="6">
        <f t="shared" si="8"/>
        <v>12</v>
      </c>
      <c r="O24" s="6">
        <f t="shared" si="8"/>
        <v>4</v>
      </c>
      <c r="P24" s="6">
        <f t="shared" si="8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58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8</v>
      </c>
      <c r="N28" s="6">
        <f>SUMIF(F28,"Sidney",$H28)</f>
        <v>0</v>
      </c>
      <c r="O28" s="6">
        <f>SUMIF(F28,"Zephyr",$H28)</f>
        <v>0</v>
      </c>
      <c r="P28" s="6">
        <f t="shared" ref="P28:P30" si="9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10">SUMIF(F29,"Blanket",$H29)</f>
        <v>0</v>
      </c>
      <c r="K29" s="6">
        <f t="shared" ref="K29:K30" si="11">SUMIF(F29,"May",$H29)</f>
        <v>0</v>
      </c>
      <c r="L29" s="6">
        <f t="shared" ref="L29:L30" si="12">SUMIF(F29,"Mullin",$H29)</f>
        <v>0</v>
      </c>
      <c r="M29" s="6">
        <f t="shared" ref="M29:M30" si="13">SUMIF(F29,"R. Springs",$H29)</f>
        <v>0</v>
      </c>
      <c r="N29" s="6">
        <f t="shared" ref="N29:N30" si="14">SUMIF(F29,"Sidney",$H29)</f>
        <v>6</v>
      </c>
      <c r="O29" s="6">
        <f t="shared" ref="O29:O30" si="15">SUMIF(F29,"Zephyr",$H29)</f>
        <v>0</v>
      </c>
      <c r="P29" s="6">
        <f t="shared" si="9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59</v>
      </c>
      <c r="G30" s="11"/>
      <c r="H30" s="6">
        <v>4</v>
      </c>
      <c r="I30" s="11"/>
      <c r="J30" s="6">
        <f t="shared" si="10"/>
        <v>4</v>
      </c>
      <c r="K30" s="6">
        <f t="shared" si="11"/>
        <v>0</v>
      </c>
      <c r="L30" s="6">
        <f t="shared" si="12"/>
        <v>0</v>
      </c>
      <c r="M30" s="6">
        <f t="shared" si="13"/>
        <v>0</v>
      </c>
      <c r="N30" s="6">
        <f t="shared" si="14"/>
        <v>0</v>
      </c>
      <c r="O30" s="6">
        <f t="shared" si="15"/>
        <v>0</v>
      </c>
      <c r="P30" s="6">
        <f t="shared" si="9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10</v>
      </c>
      <c r="K32" s="6">
        <f>SUM(K28:K30,K24)</f>
        <v>0</v>
      </c>
      <c r="L32" s="6">
        <f t="shared" ref="L32" si="16">SUM(L28:L30,L24)</f>
        <v>0</v>
      </c>
      <c r="M32" s="6">
        <f t="shared" ref="M32:P32" si="17">SUM(M28:M30,M24)</f>
        <v>41</v>
      </c>
      <c r="N32" s="6">
        <f t="shared" si="17"/>
        <v>18</v>
      </c>
      <c r="O32" s="6">
        <f t="shared" si="17"/>
        <v>4</v>
      </c>
      <c r="P32" s="6">
        <f t="shared" si="17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landscape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7109375" customWidth="1"/>
    <col min="4" max="4" width="17.5703125" customWidth="1"/>
    <col min="5" max="5" width="3.28515625" customWidth="1"/>
    <col min="6" max="6" width="18.140625" customWidth="1"/>
    <col min="7" max="7" width="4.285156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19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121</v>
      </c>
      <c r="E12" s="11"/>
      <c r="F12" s="4" t="s">
        <v>59</v>
      </c>
      <c r="G12" s="11"/>
      <c r="H12" s="5">
        <v>15</v>
      </c>
      <c r="I12" s="11"/>
      <c r="J12" s="6">
        <f>SUMIF(F12,"Blanket",$H12)</f>
        <v>15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84</v>
      </c>
      <c r="E13" s="11"/>
      <c r="F13" s="4" t="s">
        <v>59</v>
      </c>
      <c r="G13" s="11"/>
      <c r="H13" s="5">
        <v>12</v>
      </c>
      <c r="I13" s="11"/>
      <c r="J13" s="6">
        <f t="shared" ref="J13:J18" si="0">SUMIF(F13,"Blanket",$H13)</f>
        <v>12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181</v>
      </c>
      <c r="E14" s="11"/>
      <c r="F14" s="4" t="s">
        <v>55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10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212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119</v>
      </c>
      <c r="E16" s="11"/>
      <c r="F16" s="4" t="s">
        <v>59</v>
      </c>
      <c r="G16" s="11"/>
      <c r="H16" s="5">
        <v>6</v>
      </c>
      <c r="I16" s="11"/>
      <c r="J16" s="6">
        <f t="shared" si="0"/>
        <v>6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213</v>
      </c>
      <c r="E17" s="11"/>
      <c r="F17" s="4" t="s">
        <v>54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4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33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18</v>
      </c>
      <c r="O24" s="6">
        <f t="shared" si="7"/>
        <v>4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59</v>
      </c>
      <c r="G28" s="11"/>
      <c r="H28" s="6">
        <v>8</v>
      </c>
      <c r="I28" s="11"/>
      <c r="J28" s="6">
        <f>SUMIF(F28,"Blanket",$H28)</f>
        <v>8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54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4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41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24</v>
      </c>
      <c r="O32" s="6">
        <f t="shared" si="15"/>
        <v>8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24:C24"/>
    <mergeCell ref="B32:D32"/>
    <mergeCell ref="B2:Q2"/>
    <mergeCell ref="B4:Q4"/>
    <mergeCell ref="B6:Q6"/>
    <mergeCell ref="B22:D22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3"/>
  <sheetViews>
    <sheetView workbookViewId="0">
      <selection activeCell="F29" sqref="F29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75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145</v>
      </c>
      <c r="E12" s="11"/>
      <c r="F12" s="4" t="s">
        <v>58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15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244</v>
      </c>
      <c r="E13" s="11"/>
      <c r="F13" s="4" t="s">
        <v>58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12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94</v>
      </c>
      <c r="E14" s="11"/>
      <c r="F14" s="4" t="s">
        <v>58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10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99</v>
      </c>
      <c r="E15" s="11"/>
      <c r="F15" s="4" t="s">
        <v>58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8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182</v>
      </c>
      <c r="E16" s="11"/>
      <c r="F16" s="4" t="s">
        <v>58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6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243</v>
      </c>
      <c r="E17" s="11"/>
      <c r="F17" s="4" t="s">
        <v>54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4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0</v>
      </c>
      <c r="M24" s="6">
        <f t="shared" si="7"/>
        <v>51</v>
      </c>
      <c r="N24" s="6">
        <f t="shared" si="7"/>
        <v>0</v>
      </c>
      <c r="O24" s="6">
        <f t="shared" si="7"/>
        <v>4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 t="s">
        <v>58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8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 t="s">
        <v>54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6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59</v>
      </c>
      <c r="N32" s="6">
        <f t="shared" si="15"/>
        <v>0</v>
      </c>
      <c r="O32" s="6">
        <f t="shared" si="15"/>
        <v>10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scale="71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3"/>
  <sheetViews>
    <sheetView topLeftCell="A4" workbookViewId="0">
      <selection activeCell="D18" sqref="D18"/>
    </sheetView>
  </sheetViews>
  <sheetFormatPr defaultRowHeight="15" x14ac:dyDescent="0.25"/>
  <cols>
    <col min="3" max="3" width="3.28515625" customWidth="1"/>
    <col min="4" max="4" width="17.42578125" customWidth="1"/>
    <col min="5" max="5" width="3.5703125" customWidth="1"/>
    <col min="6" max="6" width="13.28515625" customWidth="1"/>
    <col min="7" max="7" width="3.8554687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20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199</v>
      </c>
      <c r="E12" s="11"/>
      <c r="F12" s="4" t="s">
        <v>59</v>
      </c>
      <c r="G12" s="11"/>
      <c r="H12" s="5">
        <v>15</v>
      </c>
      <c r="I12" s="11"/>
      <c r="J12" s="6">
        <f>SUMIF(F12,"Blanket",$H12)</f>
        <v>15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200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162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163</v>
      </c>
      <c r="E15" s="11"/>
      <c r="F15" s="4" t="s">
        <v>54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8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151</v>
      </c>
      <c r="E16" s="11"/>
      <c r="F16" s="4" t="s">
        <v>55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6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201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15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22</v>
      </c>
      <c r="O24" s="6">
        <f t="shared" si="7"/>
        <v>18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15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22</v>
      </c>
      <c r="O32" s="6">
        <f t="shared" si="15"/>
        <v>18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" customWidth="1"/>
    <col min="4" max="4" width="17.7109375" customWidth="1"/>
    <col min="5" max="5" width="3.28515625" customWidth="1"/>
    <col min="6" max="6" width="15.7109375" customWidth="1"/>
    <col min="7" max="7" width="3.710937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21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146</v>
      </c>
      <c r="E12" s="11"/>
      <c r="F12" s="4" t="s">
        <v>59</v>
      </c>
      <c r="G12" s="11"/>
      <c r="H12" s="5">
        <v>15</v>
      </c>
      <c r="I12" s="11"/>
      <c r="J12" s="6">
        <f>SUMIF(F12,"Blanket",$H12)</f>
        <v>15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228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12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229</v>
      </c>
      <c r="E14" s="11"/>
      <c r="F14" s="4" t="s">
        <v>59</v>
      </c>
      <c r="G14" s="11"/>
      <c r="H14" s="5">
        <v>10</v>
      </c>
      <c r="I14" s="11"/>
      <c r="J14" s="6">
        <f t="shared" si="0"/>
        <v>10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230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231</v>
      </c>
      <c r="E16" s="11"/>
      <c r="F16" s="4" t="s">
        <v>59</v>
      </c>
      <c r="G16" s="11"/>
      <c r="H16" s="5">
        <v>6</v>
      </c>
      <c r="I16" s="11"/>
      <c r="J16" s="6">
        <f t="shared" si="0"/>
        <v>6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148</v>
      </c>
      <c r="E17" s="11"/>
      <c r="F17" s="4" t="s">
        <v>58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4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31</v>
      </c>
      <c r="K24" s="6">
        <f>SUM(K12:K22)</f>
        <v>0</v>
      </c>
      <c r="L24" s="6">
        <f t="shared" ref="L24:P24" si="7">SUM(L12:L22)</f>
        <v>0</v>
      </c>
      <c r="M24" s="6">
        <f t="shared" si="7"/>
        <v>4</v>
      </c>
      <c r="N24" s="6">
        <f t="shared" si="7"/>
        <v>8</v>
      </c>
      <c r="O24" s="6">
        <f t="shared" si="7"/>
        <v>12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59</v>
      </c>
      <c r="G28" s="11"/>
      <c r="H28" s="6">
        <v>8</v>
      </c>
      <c r="I28" s="11"/>
      <c r="J28" s="6">
        <f>SUMIF(F28,"Blanket",$H28)</f>
        <v>8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54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6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55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4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39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4</v>
      </c>
      <c r="N32" s="6">
        <f t="shared" si="15"/>
        <v>12</v>
      </c>
      <c r="O32" s="6">
        <f t="shared" si="15"/>
        <v>18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33"/>
  <sheetViews>
    <sheetView workbookViewId="0">
      <selection activeCell="F23" sqref="F23"/>
    </sheetView>
  </sheetViews>
  <sheetFormatPr defaultRowHeight="15" x14ac:dyDescent="0.25"/>
  <cols>
    <col min="3" max="3" width="3.140625" customWidth="1"/>
    <col min="4" max="4" width="18.28515625" customWidth="1"/>
    <col min="5" max="5" width="3" customWidth="1"/>
    <col min="6" max="6" width="15.140625" customWidth="1"/>
    <col min="7" max="7" width="3.57031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25">
      <c r="A2" s="11"/>
      <c r="B2" s="42" t="str">
        <f>'District Totals'!A4</f>
        <v>Elementary Academic Meet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22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106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236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187</v>
      </c>
      <c r="E14" s="11"/>
      <c r="F14" s="4" t="s">
        <v>55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10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202</v>
      </c>
      <c r="E15" s="11"/>
      <c r="F15" s="4" t="s">
        <v>58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8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237</v>
      </c>
      <c r="E16" s="11"/>
      <c r="F16" s="4" t="s">
        <v>56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v>5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238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v>5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5</v>
      </c>
      <c r="M24" s="6">
        <f t="shared" si="7"/>
        <v>8</v>
      </c>
      <c r="N24" s="6">
        <f t="shared" si="7"/>
        <v>27</v>
      </c>
      <c r="O24" s="6">
        <f t="shared" si="7"/>
        <v>15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55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8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54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6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5</v>
      </c>
      <c r="M32" s="6">
        <f t="shared" si="15"/>
        <v>8</v>
      </c>
      <c r="N32" s="6">
        <f t="shared" si="15"/>
        <v>35</v>
      </c>
      <c r="O32" s="6">
        <f t="shared" si="15"/>
        <v>21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7109375" customWidth="1"/>
    <col min="4" max="4" width="17.85546875" customWidth="1"/>
    <col min="5" max="5" width="3.28515625" customWidth="1"/>
    <col min="6" max="6" width="15.140625" customWidth="1"/>
    <col min="7" max="7" width="3.57031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23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232</v>
      </c>
      <c r="E12" s="11"/>
      <c r="F12" s="4" t="s">
        <v>55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15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87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12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205</v>
      </c>
      <c r="E14" s="11"/>
      <c r="F14" s="4" t="s">
        <v>56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10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233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234</v>
      </c>
      <c r="E16" s="11"/>
      <c r="F16" s="4" t="s">
        <v>56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6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235</v>
      </c>
      <c r="E17" s="11"/>
      <c r="F17" s="4" t="s">
        <v>59</v>
      </c>
      <c r="G17" s="11"/>
      <c r="H17" s="5">
        <v>4</v>
      </c>
      <c r="I17" s="11"/>
      <c r="J17" s="6">
        <f t="shared" si="0"/>
        <v>4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4</v>
      </c>
      <c r="K24" s="6">
        <f>SUM(K12:K22)</f>
        <v>0</v>
      </c>
      <c r="L24" s="6">
        <f t="shared" ref="L24:P24" si="7">SUM(L12:L22)</f>
        <v>16</v>
      </c>
      <c r="M24" s="6">
        <f t="shared" si="7"/>
        <v>0</v>
      </c>
      <c r="N24" s="6">
        <f t="shared" si="7"/>
        <v>23</v>
      </c>
      <c r="O24" s="6">
        <f t="shared" si="7"/>
        <v>12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55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8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56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6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54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4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4</v>
      </c>
      <c r="K32" s="6">
        <f>SUM(K28:K30,K24)</f>
        <v>0</v>
      </c>
      <c r="L32" s="6">
        <f t="shared" ref="L32:P32" si="15">SUM(L28:L30,L24)</f>
        <v>22</v>
      </c>
      <c r="M32" s="6">
        <f t="shared" si="15"/>
        <v>0</v>
      </c>
      <c r="N32" s="6">
        <f t="shared" si="15"/>
        <v>31</v>
      </c>
      <c r="O32" s="6">
        <f t="shared" si="15"/>
        <v>16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140625" customWidth="1"/>
    <col min="4" max="4" width="18" customWidth="1"/>
    <col min="5" max="5" width="3.85546875" customWidth="1"/>
    <col min="6" max="6" width="15.140625" customWidth="1"/>
    <col min="7" max="7" width="3.710937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24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215</v>
      </c>
      <c r="E12" s="11"/>
      <c r="F12" s="4" t="s">
        <v>55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15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216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12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217</v>
      </c>
      <c r="E14" s="11"/>
      <c r="F14" s="4" t="s">
        <v>56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10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218</v>
      </c>
      <c r="E15" s="11"/>
      <c r="F15" s="4" t="s">
        <v>56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8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219</v>
      </c>
      <c r="E16" s="11"/>
      <c r="F16" s="4" t="s">
        <v>55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6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220</v>
      </c>
      <c r="E17" s="11"/>
      <c r="F17" s="4" t="s">
        <v>54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4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18</v>
      </c>
      <c r="M24" s="6">
        <f t="shared" si="7"/>
        <v>0</v>
      </c>
      <c r="N24" s="6">
        <f t="shared" si="7"/>
        <v>21</v>
      </c>
      <c r="O24" s="6">
        <f t="shared" si="7"/>
        <v>16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54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8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56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4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22</v>
      </c>
      <c r="M32" s="6">
        <f t="shared" si="15"/>
        <v>0</v>
      </c>
      <c r="N32" s="6">
        <f t="shared" si="15"/>
        <v>27</v>
      </c>
      <c r="O32" s="6">
        <f t="shared" si="15"/>
        <v>24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5703125" customWidth="1"/>
    <col min="4" max="4" width="17.85546875" customWidth="1"/>
    <col min="5" max="5" width="3.28515625" customWidth="1"/>
    <col min="6" max="6" width="15.140625" customWidth="1"/>
    <col min="7" max="7" width="3.8554687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25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114</v>
      </c>
      <c r="E12" s="11"/>
      <c r="F12" s="4" t="s">
        <v>55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15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115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116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117</v>
      </c>
      <c r="E15" s="11"/>
      <c r="F15" s="4" t="s">
        <v>59</v>
      </c>
      <c r="G15" s="11"/>
      <c r="H15" s="5">
        <v>8</v>
      </c>
      <c r="I15" s="11"/>
      <c r="J15" s="6">
        <f t="shared" si="0"/>
        <v>8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118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6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84</v>
      </c>
      <c r="E17" s="11"/>
      <c r="F17" s="4" t="s">
        <v>59</v>
      </c>
      <c r="G17" s="11"/>
      <c r="H17" s="5">
        <v>4</v>
      </c>
      <c r="I17" s="11"/>
      <c r="J17" s="6">
        <f t="shared" si="0"/>
        <v>4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12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27</v>
      </c>
      <c r="O24" s="6">
        <f t="shared" si="7"/>
        <v>16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55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8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54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6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59</v>
      </c>
      <c r="G30" s="11"/>
      <c r="H30" s="6">
        <v>4</v>
      </c>
      <c r="I30" s="11"/>
      <c r="J30" s="6">
        <f t="shared" si="9"/>
        <v>4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16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35</v>
      </c>
      <c r="O32" s="6">
        <f t="shared" si="15"/>
        <v>22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42578125" customWidth="1"/>
    <col min="4" max="4" width="18.140625" customWidth="1"/>
    <col min="5" max="5" width="3.7109375" customWidth="1"/>
    <col min="6" max="6" width="15.140625" customWidth="1"/>
    <col min="7" max="7" width="4.710937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214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v>13.5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193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v>13.5</v>
      </c>
      <c r="P13" s="6">
        <f t="shared" ref="P13:P18" si="5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80</v>
      </c>
      <c r="E14" s="11"/>
      <c r="F14" s="4" t="s">
        <v>55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10</v>
      </c>
      <c r="O14" s="6">
        <f t="shared" ref="O14:O18" si="6">SUMIF(F14,"Zephyr",$H14)</f>
        <v>0</v>
      </c>
      <c r="P14" s="6">
        <f t="shared" si="5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221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6"/>
        <v>0</v>
      </c>
      <c r="P15" s="6">
        <f t="shared" si="5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222</v>
      </c>
      <c r="E16" s="11"/>
      <c r="F16" s="4" t="s">
        <v>58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6</v>
      </c>
      <c r="N16" s="6">
        <f t="shared" si="4"/>
        <v>0</v>
      </c>
      <c r="O16" s="6">
        <f t="shared" si="6"/>
        <v>0</v>
      </c>
      <c r="P16" s="6">
        <f t="shared" si="5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223</v>
      </c>
      <c r="E17" s="11"/>
      <c r="F17" s="4" t="s">
        <v>56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4</v>
      </c>
      <c r="M17" s="6">
        <f t="shared" si="3"/>
        <v>0</v>
      </c>
      <c r="N17" s="6">
        <f t="shared" si="4"/>
        <v>0</v>
      </c>
      <c r="O17" s="6">
        <f t="shared" si="6"/>
        <v>0</v>
      </c>
      <c r="P17" s="6">
        <f t="shared" si="5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6"/>
        <v>0</v>
      </c>
      <c r="P18" s="6">
        <f t="shared" si="5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4</v>
      </c>
      <c r="M24" s="6">
        <f t="shared" si="7"/>
        <v>6</v>
      </c>
      <c r="N24" s="6">
        <f t="shared" si="7"/>
        <v>18</v>
      </c>
      <c r="O24" s="6">
        <f t="shared" si="7"/>
        <v>27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54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8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4</v>
      </c>
      <c r="M32" s="6">
        <f t="shared" si="15"/>
        <v>6</v>
      </c>
      <c r="N32" s="6">
        <f t="shared" si="15"/>
        <v>24</v>
      </c>
      <c r="O32" s="6">
        <f t="shared" si="15"/>
        <v>35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4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28515625" customWidth="1"/>
    <col min="4" max="4" width="18" customWidth="1"/>
    <col min="5" max="5" width="3.140625" customWidth="1"/>
    <col min="6" max="6" width="15.140625" customWidth="1"/>
    <col min="7" max="7" width="2.8554687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26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132</v>
      </c>
      <c r="E12" s="11"/>
      <c r="F12" s="4" t="s">
        <v>55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15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119</v>
      </c>
      <c r="E13" s="11"/>
      <c r="F13" s="4" t="s">
        <v>59</v>
      </c>
      <c r="G13" s="11"/>
      <c r="H13" s="5">
        <v>12</v>
      </c>
      <c r="I13" s="11"/>
      <c r="J13" s="6">
        <f t="shared" ref="J13:J18" si="0">SUMIF(F13,"Blanket",$H13)</f>
        <v>12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118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115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82</v>
      </c>
      <c r="E16" s="11"/>
      <c r="F16" s="4" t="s">
        <v>55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6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133</v>
      </c>
      <c r="E17" s="11"/>
      <c r="F17" s="4" t="s">
        <v>54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4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12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29</v>
      </c>
      <c r="O24" s="6">
        <f t="shared" si="7"/>
        <v>14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55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8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54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6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59</v>
      </c>
      <c r="G30" s="11"/>
      <c r="H30" s="6">
        <v>4</v>
      </c>
      <c r="I30" s="11"/>
      <c r="J30" s="6">
        <f t="shared" si="9"/>
        <v>4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16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37</v>
      </c>
      <c r="O32" s="6">
        <f t="shared" si="15"/>
        <v>20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3"/>
  <sheetViews>
    <sheetView workbookViewId="0">
      <selection activeCell="F29" sqref="F29"/>
    </sheetView>
  </sheetViews>
  <sheetFormatPr defaultRowHeight="15" x14ac:dyDescent="0.25"/>
  <cols>
    <col min="3" max="3" width="4" customWidth="1"/>
    <col min="4" max="4" width="17.7109375" customWidth="1"/>
    <col min="5" max="5" width="3.5703125" customWidth="1"/>
    <col min="6" max="6" width="15.140625" customWidth="1"/>
    <col min="7" max="7" width="4.285156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52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9" t="s">
        <v>3</v>
      </c>
      <c r="C10" s="11"/>
      <c r="D10" s="3" t="s">
        <v>4</v>
      </c>
      <c r="E10" s="11"/>
      <c r="F10" s="3" t="s">
        <v>5</v>
      </c>
      <c r="G10" s="11"/>
      <c r="H10" s="29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9" t="s">
        <v>7</v>
      </c>
      <c r="C12" s="11"/>
      <c r="D12" s="4" t="s">
        <v>162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29" t="s">
        <v>8</v>
      </c>
      <c r="C13" s="11"/>
      <c r="D13" s="4" t="s">
        <v>163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12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9" t="s">
        <v>9</v>
      </c>
      <c r="C14" s="11"/>
      <c r="D14" s="4" t="s">
        <v>164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29" t="s">
        <v>10</v>
      </c>
      <c r="C15" s="11"/>
      <c r="D15" s="4" t="s">
        <v>165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9" t="s">
        <v>11</v>
      </c>
      <c r="C16" s="11"/>
      <c r="D16" s="4" t="s">
        <v>166</v>
      </c>
      <c r="E16" s="11"/>
      <c r="F16" s="4" t="s">
        <v>55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6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9" t="s">
        <v>12</v>
      </c>
      <c r="C17" s="11"/>
      <c r="D17" s="4" t="s">
        <v>149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9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18</v>
      </c>
      <c r="O24" s="6">
        <f t="shared" si="7"/>
        <v>37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9" t="s">
        <v>7</v>
      </c>
      <c r="C28" s="11"/>
      <c r="D28" s="9"/>
      <c r="E28" s="11"/>
      <c r="F28" s="4" t="s">
        <v>54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8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9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9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24</v>
      </c>
      <c r="O32" s="6">
        <f t="shared" si="15"/>
        <v>45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4" orientation="landscape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4" customWidth="1"/>
    <col min="4" max="4" width="17.7109375" customWidth="1"/>
    <col min="5" max="5" width="3.5703125" customWidth="1"/>
    <col min="6" max="6" width="15.140625" customWidth="1"/>
    <col min="7" max="7" width="4.285156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42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167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106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12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168</v>
      </c>
      <c r="E14" s="11"/>
      <c r="F14" s="4" t="s">
        <v>58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10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169</v>
      </c>
      <c r="E15" s="11"/>
      <c r="F15" s="4" t="s">
        <v>58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8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170</v>
      </c>
      <c r="E16" s="11"/>
      <c r="F16" s="4" t="s">
        <v>55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6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171</v>
      </c>
      <c r="E17" s="11"/>
      <c r="F17" s="4" t="s">
        <v>58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4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0</v>
      </c>
      <c r="M24" s="6">
        <f t="shared" si="7"/>
        <v>22</v>
      </c>
      <c r="N24" s="6">
        <f t="shared" si="7"/>
        <v>6</v>
      </c>
      <c r="O24" s="6">
        <f t="shared" si="7"/>
        <v>27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54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8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58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6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55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4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28</v>
      </c>
      <c r="N32" s="6">
        <f t="shared" si="15"/>
        <v>10</v>
      </c>
      <c r="O32" s="6">
        <f t="shared" si="15"/>
        <v>35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4" orientation="landscape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3"/>
  <sheetViews>
    <sheetView workbookViewId="0">
      <selection activeCell="K19" sqref="K19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74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182</v>
      </c>
      <c r="E12" s="11"/>
      <c r="F12" s="4" t="s">
        <v>58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15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145</v>
      </c>
      <c r="E13" s="11"/>
      <c r="F13" s="4" t="s">
        <v>58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12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113</v>
      </c>
      <c r="E14" s="11"/>
      <c r="F14" s="4" t="s">
        <v>56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v>8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183</v>
      </c>
      <c r="E15" s="11"/>
      <c r="F15" s="4" t="s">
        <v>56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8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140</v>
      </c>
      <c r="E16" s="11"/>
      <c r="F16" s="4" t="s">
        <v>56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v>8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184</v>
      </c>
      <c r="E17" s="11"/>
      <c r="F17" s="4" t="s">
        <v>59</v>
      </c>
      <c r="G17" s="11"/>
      <c r="H17" s="5">
        <v>4</v>
      </c>
      <c r="I17" s="11"/>
      <c r="J17" s="6">
        <f t="shared" si="0"/>
        <v>4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4</v>
      </c>
      <c r="K24" s="6">
        <f>SUM(K12:K22)</f>
        <v>0</v>
      </c>
      <c r="L24" s="6">
        <f t="shared" ref="L24:P24" si="7">SUM(L12:L22)</f>
        <v>24</v>
      </c>
      <c r="M24" s="6">
        <f t="shared" si="7"/>
        <v>27</v>
      </c>
      <c r="N24" s="6">
        <f t="shared" si="7"/>
        <v>0</v>
      </c>
      <c r="O24" s="6">
        <f t="shared" si="7"/>
        <v>0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 t="s">
        <v>56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8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 t="s">
        <v>59</v>
      </c>
      <c r="G29" s="11"/>
      <c r="H29" s="6">
        <v>6</v>
      </c>
      <c r="I29" s="11"/>
      <c r="J29" s="6">
        <f t="shared" ref="J29:J30" si="9">SUMIF(F29,"Blanket",$H29)</f>
        <v>6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10</v>
      </c>
      <c r="K32" s="6">
        <f>SUM(K28:K30,K24)</f>
        <v>0</v>
      </c>
      <c r="L32" s="6">
        <f t="shared" ref="L32:P32" si="15">SUM(L28:L30,L24)</f>
        <v>32</v>
      </c>
      <c r="M32" s="6">
        <f t="shared" si="15"/>
        <v>27</v>
      </c>
      <c r="N32" s="6">
        <f t="shared" si="15"/>
        <v>0</v>
      </c>
      <c r="O32" s="6">
        <f t="shared" si="15"/>
        <v>0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scale="71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140625" customWidth="1"/>
    <col min="4" max="4" width="17.7109375" customWidth="1"/>
    <col min="5" max="5" width="3.42578125" customWidth="1"/>
    <col min="6" max="6" width="15.1406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43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89</v>
      </c>
      <c r="E12" s="11"/>
      <c r="F12" s="4" t="s">
        <v>58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15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172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173</v>
      </c>
      <c r="E14" s="11"/>
      <c r="F14" s="4" t="s">
        <v>55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10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174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175</v>
      </c>
      <c r="E16" s="11"/>
      <c r="F16" s="4" t="s">
        <v>58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6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176</v>
      </c>
      <c r="E17" s="11"/>
      <c r="F17" s="4" t="s">
        <v>58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4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0</v>
      </c>
      <c r="M24" s="6">
        <f t="shared" si="7"/>
        <v>25</v>
      </c>
      <c r="N24" s="6">
        <f t="shared" si="7"/>
        <v>30</v>
      </c>
      <c r="O24" s="6">
        <f t="shared" si="7"/>
        <v>0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55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8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58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6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31</v>
      </c>
      <c r="N32" s="6">
        <f t="shared" si="15"/>
        <v>38</v>
      </c>
      <c r="O32" s="6">
        <f t="shared" si="15"/>
        <v>0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3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" customWidth="1"/>
    <col min="4" max="4" width="18.140625" customWidth="1"/>
    <col min="5" max="5" width="2.7109375" customWidth="1"/>
    <col min="6" max="6" width="15.140625" customWidth="1"/>
    <col min="7" max="7" width="3.710937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78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177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178</v>
      </c>
      <c r="E14" s="11"/>
      <c r="F14" s="4" t="s">
        <v>58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10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179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180</v>
      </c>
      <c r="E16" s="11"/>
      <c r="F16" s="4" t="s">
        <v>58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6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181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0</v>
      </c>
      <c r="M24" s="6">
        <f t="shared" si="7"/>
        <v>16</v>
      </c>
      <c r="N24" s="6">
        <f t="shared" si="7"/>
        <v>24</v>
      </c>
      <c r="O24" s="6">
        <f t="shared" si="7"/>
        <v>15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55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8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54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6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58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4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20</v>
      </c>
      <c r="N32" s="6">
        <f t="shared" si="15"/>
        <v>32</v>
      </c>
      <c r="O32" s="6">
        <f t="shared" si="15"/>
        <v>21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33"/>
  <sheetViews>
    <sheetView workbookViewId="0">
      <selection activeCell="L18" sqref="L18"/>
    </sheetView>
  </sheetViews>
  <sheetFormatPr defaultRowHeight="15" x14ac:dyDescent="0.25"/>
  <cols>
    <col min="3" max="3" width="3" customWidth="1"/>
    <col min="4" max="4" width="18" customWidth="1"/>
    <col min="5" max="5" width="3" customWidth="1"/>
    <col min="6" max="6" width="15.140625" customWidth="1"/>
    <col min="7" max="7" width="3.710937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27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134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85</v>
      </c>
      <c r="E13" s="11"/>
      <c r="F13" s="4" t="s">
        <v>59</v>
      </c>
      <c r="G13" s="11"/>
      <c r="H13" s="5">
        <v>12</v>
      </c>
      <c r="I13" s="11"/>
      <c r="J13" s="6">
        <f t="shared" ref="J13:J17" si="0">SUMIF(F13,"Blanket",$H13)</f>
        <v>12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135</v>
      </c>
      <c r="E14" s="11"/>
      <c r="F14" s="4" t="s">
        <v>55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10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136</v>
      </c>
      <c r="E15" s="11"/>
      <c r="F15" s="4" t="s">
        <v>54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8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137</v>
      </c>
      <c r="E16" s="11"/>
      <c r="F16" s="4" t="s">
        <v>55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6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138</v>
      </c>
      <c r="E17" s="11"/>
      <c r="F17" s="4" t="s">
        <v>56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v>2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 t="s">
        <v>139</v>
      </c>
      <c r="E18" s="11"/>
      <c r="F18" s="4" t="s">
        <v>59</v>
      </c>
      <c r="G18" s="11"/>
      <c r="H18" s="5">
        <v>0</v>
      </c>
      <c r="I18" s="11"/>
      <c r="J18" s="6">
        <v>2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14</v>
      </c>
      <c r="K24" s="6">
        <f>SUM(K12:K22)</f>
        <v>0</v>
      </c>
      <c r="L24" s="6">
        <f t="shared" ref="L24:P24" si="7">SUM(L12:L22)</f>
        <v>2</v>
      </c>
      <c r="M24" s="6">
        <f t="shared" si="7"/>
        <v>0</v>
      </c>
      <c r="N24" s="6">
        <f t="shared" si="7"/>
        <v>16</v>
      </c>
      <c r="O24" s="6">
        <f t="shared" si="7"/>
        <v>23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54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8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59</v>
      </c>
      <c r="G30" s="11"/>
      <c r="H30" s="6">
        <v>4</v>
      </c>
      <c r="I30" s="11"/>
      <c r="J30" s="6">
        <f t="shared" si="9"/>
        <v>4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18</v>
      </c>
      <c r="K32" s="6">
        <f>SUM(K28:K30,K24)</f>
        <v>0</v>
      </c>
      <c r="L32" s="6">
        <f t="shared" ref="L32:P32" si="15">SUM(L28:L30,L24)</f>
        <v>2</v>
      </c>
      <c r="M32" s="6">
        <f t="shared" si="15"/>
        <v>0</v>
      </c>
      <c r="N32" s="6">
        <f t="shared" si="15"/>
        <v>22</v>
      </c>
      <c r="O32" s="6">
        <f t="shared" si="15"/>
        <v>31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42578125" customWidth="1"/>
    <col min="4" max="4" width="18.140625" customWidth="1"/>
    <col min="5" max="5" width="3.5703125" customWidth="1"/>
    <col min="6" max="6" width="15.140625" customWidth="1"/>
    <col min="7" max="7" width="4.1406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28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119</v>
      </c>
      <c r="E12" s="11"/>
      <c r="F12" s="4" t="s">
        <v>59</v>
      </c>
      <c r="G12" s="11"/>
      <c r="H12" s="5">
        <v>15</v>
      </c>
      <c r="I12" s="11"/>
      <c r="J12" s="6">
        <f>SUMIF(F12,"Blanket",$H12)</f>
        <v>15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80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120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121</v>
      </c>
      <c r="E15" s="11"/>
      <c r="F15" s="4" t="s">
        <v>59</v>
      </c>
      <c r="G15" s="11"/>
      <c r="H15" s="5">
        <v>8</v>
      </c>
      <c r="I15" s="11"/>
      <c r="J15" s="6">
        <f t="shared" si="0"/>
        <v>8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122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6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123</v>
      </c>
      <c r="E17" s="11"/>
      <c r="F17" s="4" t="s">
        <v>56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4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23</v>
      </c>
      <c r="K24" s="6">
        <f>SUM(K12:K22)</f>
        <v>0</v>
      </c>
      <c r="L24" s="6">
        <f t="shared" ref="L24:P24" si="7">SUM(L12:L22)</f>
        <v>4</v>
      </c>
      <c r="M24" s="6">
        <f t="shared" si="7"/>
        <v>0</v>
      </c>
      <c r="N24" s="6">
        <f t="shared" si="7"/>
        <v>12</v>
      </c>
      <c r="O24" s="6">
        <f t="shared" si="7"/>
        <v>16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54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8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59</v>
      </c>
      <c r="G29" s="11"/>
      <c r="H29" s="6">
        <v>6</v>
      </c>
      <c r="I29" s="11"/>
      <c r="J29" s="6">
        <f t="shared" ref="J29:J30" si="9">SUMIF(F29,"Blanket",$H29)</f>
        <v>6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55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4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29</v>
      </c>
      <c r="K32" s="6">
        <f>SUM(K28:K30,K24)</f>
        <v>0</v>
      </c>
      <c r="L32" s="6">
        <f t="shared" ref="L32:P32" si="15">SUM(L28:L30,L24)</f>
        <v>4</v>
      </c>
      <c r="M32" s="6">
        <f t="shared" si="15"/>
        <v>0</v>
      </c>
      <c r="N32" s="6">
        <f t="shared" si="15"/>
        <v>16</v>
      </c>
      <c r="O32" s="6">
        <f t="shared" si="15"/>
        <v>24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55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3"/>
  <sheetViews>
    <sheetView workbookViewId="0">
      <selection activeCell="J28" sqref="J28:P30"/>
    </sheetView>
  </sheetViews>
  <sheetFormatPr defaultRowHeight="15" x14ac:dyDescent="0.25"/>
  <cols>
    <col min="3" max="3" width="3.28515625" customWidth="1"/>
    <col min="4" max="4" width="17.85546875" customWidth="1"/>
    <col min="5" max="5" width="3.28515625" customWidth="1"/>
    <col min="6" max="6" width="15.140625" customWidth="1"/>
    <col min="7" max="7" width="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29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/>
      <c r="E12" s="11"/>
      <c r="F12" s="4"/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/>
      <c r="E13" s="11"/>
      <c r="F13" s="4"/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/>
      <c r="E14" s="11"/>
      <c r="F14" s="4"/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/>
      <c r="E15" s="11"/>
      <c r="F15" s="4"/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/>
      <c r="E16" s="11"/>
      <c r="F16" s="4"/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/>
      <c r="E17" s="11"/>
      <c r="F17" s="4"/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0</v>
      </c>
      <c r="O24" s="6">
        <f t="shared" si="7"/>
        <v>0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0</v>
      </c>
      <c r="O32" s="6">
        <f t="shared" si="15"/>
        <v>0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4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3"/>
  <sheetViews>
    <sheetView workbookViewId="0">
      <selection activeCell="F18" sqref="F18"/>
    </sheetView>
  </sheetViews>
  <sheetFormatPr defaultRowHeight="15" x14ac:dyDescent="0.25"/>
  <cols>
    <col min="3" max="3" width="3.28515625" customWidth="1"/>
    <col min="4" max="4" width="18.28515625" customWidth="1"/>
    <col min="5" max="5" width="3.140625" customWidth="1"/>
    <col min="6" max="6" width="15.140625" customWidth="1"/>
    <col min="7" max="7" width="4.710937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30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185</v>
      </c>
      <c r="E12" s="11"/>
      <c r="F12" s="4" t="s">
        <v>56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15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152</v>
      </c>
      <c r="E13" s="11"/>
      <c r="F13" s="4" t="s">
        <v>56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12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154</v>
      </c>
      <c r="E14" s="11"/>
      <c r="F14" s="4" t="s">
        <v>59</v>
      </c>
      <c r="G14" s="11"/>
      <c r="H14" s="5">
        <v>10</v>
      </c>
      <c r="I14" s="11"/>
      <c r="J14" s="6">
        <f t="shared" si="0"/>
        <v>10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186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167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6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187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10</v>
      </c>
      <c r="K24" s="6">
        <f>SUM(K12:K22)</f>
        <v>0</v>
      </c>
      <c r="L24" s="6">
        <f t="shared" ref="L24:P24" si="7">SUM(L12:L22)</f>
        <v>27</v>
      </c>
      <c r="M24" s="6">
        <f t="shared" si="7"/>
        <v>0</v>
      </c>
      <c r="N24" s="6">
        <f t="shared" si="7"/>
        <v>12</v>
      </c>
      <c r="O24" s="6">
        <f t="shared" si="7"/>
        <v>6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10</v>
      </c>
      <c r="K32" s="6">
        <f>SUM(K28:K30,K24)</f>
        <v>0</v>
      </c>
      <c r="L32" s="6">
        <f t="shared" ref="L32:P32" si="15">SUM(L28:L30,L24)</f>
        <v>27</v>
      </c>
      <c r="M32" s="6">
        <f t="shared" si="15"/>
        <v>0</v>
      </c>
      <c r="N32" s="6">
        <f t="shared" si="15"/>
        <v>12</v>
      </c>
      <c r="O32" s="6">
        <f t="shared" si="15"/>
        <v>6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55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33"/>
  <sheetViews>
    <sheetView workbookViewId="0">
      <selection activeCell="D19" sqref="D19"/>
    </sheetView>
  </sheetViews>
  <sheetFormatPr defaultRowHeight="15" x14ac:dyDescent="0.25"/>
  <cols>
    <col min="3" max="3" width="3.140625" customWidth="1"/>
    <col min="4" max="4" width="17.85546875" customWidth="1"/>
    <col min="5" max="5" width="3.28515625" customWidth="1"/>
    <col min="6" max="6" width="15.28515625" customWidth="1"/>
    <col min="7" max="7" width="4.285156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31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188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189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190</v>
      </c>
      <c r="E14" s="11"/>
      <c r="F14" s="4" t="s">
        <v>55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10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87</v>
      </c>
      <c r="E15" s="11"/>
      <c r="F15" s="4" t="s">
        <v>54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8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191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6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192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26</v>
      </c>
      <c r="O24" s="6">
        <f t="shared" si="7"/>
        <v>29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26</v>
      </c>
      <c r="O32" s="6">
        <f t="shared" si="15"/>
        <v>29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3"/>
  <sheetViews>
    <sheetView workbookViewId="0">
      <selection activeCell="D20" sqref="D20"/>
    </sheetView>
  </sheetViews>
  <sheetFormatPr defaultRowHeight="15" x14ac:dyDescent="0.25"/>
  <cols>
    <col min="3" max="3" width="3.28515625" customWidth="1"/>
    <col min="4" max="4" width="18.28515625" customWidth="1"/>
    <col min="5" max="5" width="3.28515625" customWidth="1"/>
    <col min="6" max="6" width="15.140625" customWidth="1"/>
    <col min="7" max="7" width="5.285156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32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193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81</v>
      </c>
      <c r="E13" s="11"/>
      <c r="F13" s="4" t="s">
        <v>59</v>
      </c>
      <c r="G13" s="11"/>
      <c r="H13" s="5">
        <v>12</v>
      </c>
      <c r="I13" s="11"/>
      <c r="J13" s="6">
        <f t="shared" ref="J13:J18" si="0">SUMIF(F13,"Blanket",$H13)</f>
        <v>12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194</v>
      </c>
      <c r="E14" s="11"/>
      <c r="F14" s="4" t="s">
        <v>59</v>
      </c>
      <c r="G14" s="11"/>
      <c r="H14" s="5">
        <v>10</v>
      </c>
      <c r="I14" s="11"/>
      <c r="J14" s="6">
        <f t="shared" si="0"/>
        <v>10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177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122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6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195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22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12</v>
      </c>
      <c r="O24" s="6">
        <f t="shared" si="7"/>
        <v>21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22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12</v>
      </c>
      <c r="O32" s="6">
        <f t="shared" si="15"/>
        <v>21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4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3"/>
  <sheetViews>
    <sheetView workbookViewId="0">
      <selection activeCell="F19" sqref="F19"/>
    </sheetView>
  </sheetViews>
  <sheetFormatPr defaultRowHeight="15" x14ac:dyDescent="0.25"/>
  <cols>
    <col min="3" max="3" width="3.140625" customWidth="1"/>
    <col min="4" max="4" width="17.42578125" customWidth="1"/>
    <col min="5" max="5" width="3.140625" customWidth="1"/>
    <col min="6" max="6" width="15.7109375" customWidth="1"/>
    <col min="7" max="7" width="4.57031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33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106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202</v>
      </c>
      <c r="E13" s="11"/>
      <c r="F13" s="4" t="s">
        <v>58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12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105</v>
      </c>
      <c r="E14" s="11"/>
      <c r="F14" s="4" t="s">
        <v>59</v>
      </c>
      <c r="G14" s="11"/>
      <c r="H14" s="5">
        <v>10</v>
      </c>
      <c r="I14" s="11"/>
      <c r="J14" s="6">
        <f t="shared" si="0"/>
        <v>10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104</v>
      </c>
      <c r="E15" s="11"/>
      <c r="F15" s="4" t="s">
        <v>59</v>
      </c>
      <c r="G15" s="11"/>
      <c r="H15" s="5">
        <v>8</v>
      </c>
      <c r="I15" s="11"/>
      <c r="J15" s="6">
        <f t="shared" si="0"/>
        <v>8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203</v>
      </c>
      <c r="E16" s="11"/>
      <c r="F16" s="4" t="s">
        <v>59</v>
      </c>
      <c r="G16" s="11"/>
      <c r="H16" s="5">
        <v>6</v>
      </c>
      <c r="I16" s="11"/>
      <c r="J16" s="6">
        <f t="shared" si="0"/>
        <v>6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156</v>
      </c>
      <c r="E17" s="11"/>
      <c r="F17" s="4" t="s">
        <v>56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4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24</v>
      </c>
      <c r="K24" s="6">
        <f>SUM(K12:K22)</f>
        <v>0</v>
      </c>
      <c r="L24" s="6">
        <f t="shared" ref="L24:P24" si="7">SUM(L12:L22)</f>
        <v>4</v>
      </c>
      <c r="M24" s="6">
        <f t="shared" si="7"/>
        <v>12</v>
      </c>
      <c r="N24" s="6">
        <f t="shared" si="7"/>
        <v>0</v>
      </c>
      <c r="O24" s="6">
        <f t="shared" si="7"/>
        <v>15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24</v>
      </c>
      <c r="K32" s="6">
        <f>SUM(K28:K30,K24)</f>
        <v>0</v>
      </c>
      <c r="L32" s="6">
        <f t="shared" ref="L32:P32" si="15">SUM(L28:L30,L24)</f>
        <v>4</v>
      </c>
      <c r="M32" s="6">
        <f t="shared" si="15"/>
        <v>12</v>
      </c>
      <c r="N32" s="6">
        <f t="shared" si="15"/>
        <v>0</v>
      </c>
      <c r="O32" s="6">
        <f t="shared" si="15"/>
        <v>15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3"/>
  <sheetViews>
    <sheetView workbookViewId="0">
      <selection activeCell="F18" sqref="F18"/>
    </sheetView>
  </sheetViews>
  <sheetFormatPr defaultRowHeight="15" x14ac:dyDescent="0.25"/>
  <cols>
    <col min="3" max="3" width="2.7109375" customWidth="1"/>
    <col min="4" max="4" width="17.85546875" customWidth="1"/>
    <col min="5" max="5" width="2.85546875" customWidth="1"/>
    <col min="6" max="6" width="13" customWidth="1"/>
    <col min="7" max="7" width="3.285156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34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86</v>
      </c>
      <c r="E12" s="11"/>
      <c r="F12" s="4" t="s">
        <v>59</v>
      </c>
      <c r="G12" s="11"/>
      <c r="H12" s="5">
        <v>15</v>
      </c>
      <c r="I12" s="11"/>
      <c r="J12" s="6">
        <f>SUMIF(F12,"Blanket",$H12)</f>
        <v>15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85</v>
      </c>
      <c r="E13" s="11" t="s">
        <v>204</v>
      </c>
      <c r="F13" s="4" t="s">
        <v>59</v>
      </c>
      <c r="G13" s="11"/>
      <c r="H13" s="5">
        <v>12</v>
      </c>
      <c r="I13" s="11"/>
      <c r="J13" s="6">
        <f t="shared" ref="J13:J18" si="0">SUMIF(F13,"Blanket",$H13)</f>
        <v>12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205</v>
      </c>
      <c r="E14" s="11"/>
      <c r="F14" s="4" t="s">
        <v>56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10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206</v>
      </c>
      <c r="E15" s="11"/>
      <c r="F15" s="4" t="s">
        <v>54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8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207</v>
      </c>
      <c r="E16" s="11"/>
      <c r="F16" s="4" t="s">
        <v>55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6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139</v>
      </c>
      <c r="E17" s="11"/>
      <c r="F17" s="4" t="s">
        <v>59</v>
      </c>
      <c r="G17" s="11"/>
      <c r="H17" s="5">
        <v>4</v>
      </c>
      <c r="I17" s="11"/>
      <c r="J17" s="6">
        <f t="shared" si="0"/>
        <v>4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31</v>
      </c>
      <c r="K24" s="6">
        <f>SUM(K12:K22)</f>
        <v>0</v>
      </c>
      <c r="L24" s="6">
        <f t="shared" ref="L24:P24" si="7">SUM(L12:L22)</f>
        <v>10</v>
      </c>
      <c r="M24" s="6">
        <f t="shared" si="7"/>
        <v>0</v>
      </c>
      <c r="N24" s="6">
        <f t="shared" si="7"/>
        <v>6</v>
      </c>
      <c r="O24" s="6">
        <f t="shared" si="7"/>
        <v>8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31</v>
      </c>
      <c r="K32" s="6">
        <f>SUM(K28:K30,K24)</f>
        <v>0</v>
      </c>
      <c r="L32" s="6">
        <f t="shared" ref="L32:P32" si="15">SUM(L28:L30,L24)</f>
        <v>10</v>
      </c>
      <c r="M32" s="6">
        <f t="shared" si="15"/>
        <v>0</v>
      </c>
      <c r="N32" s="6">
        <f t="shared" si="15"/>
        <v>6</v>
      </c>
      <c r="O32" s="6">
        <f t="shared" si="15"/>
        <v>8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33"/>
  <sheetViews>
    <sheetView workbookViewId="0">
      <selection activeCell="B8" sqref="B8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73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239</v>
      </c>
      <c r="E12" s="11"/>
      <c r="F12" s="4" t="s">
        <v>56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15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240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241</v>
      </c>
      <c r="E14" s="11"/>
      <c r="F14" s="4" t="s">
        <v>59</v>
      </c>
      <c r="G14" s="11"/>
      <c r="H14" s="5">
        <v>10</v>
      </c>
      <c r="I14" s="11"/>
      <c r="J14" s="6">
        <f t="shared" si="0"/>
        <v>10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242</v>
      </c>
      <c r="E15" s="11"/>
      <c r="F15" s="4" t="s">
        <v>59</v>
      </c>
      <c r="G15" s="11"/>
      <c r="H15" s="5">
        <v>8</v>
      </c>
      <c r="I15" s="11"/>
      <c r="J15" s="6">
        <v>7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184</v>
      </c>
      <c r="E16" s="11"/>
      <c r="F16" s="4" t="s">
        <v>59</v>
      </c>
      <c r="G16" s="11"/>
      <c r="H16" s="5">
        <v>6</v>
      </c>
      <c r="I16" s="11"/>
      <c r="J16" s="6">
        <v>7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100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24</v>
      </c>
      <c r="K24" s="6">
        <f>SUM(K12:K22)</f>
        <v>0</v>
      </c>
      <c r="L24" s="6">
        <f t="shared" ref="L24:P24" si="7">SUM(L12:L22)</f>
        <v>15</v>
      </c>
      <c r="M24" s="6">
        <f t="shared" si="7"/>
        <v>0</v>
      </c>
      <c r="N24" s="6">
        <f t="shared" si="7"/>
        <v>16</v>
      </c>
      <c r="O24" s="6">
        <f t="shared" si="7"/>
        <v>0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 t="s">
        <v>59</v>
      </c>
      <c r="G28" s="11"/>
      <c r="H28" s="6">
        <v>8</v>
      </c>
      <c r="I28" s="11"/>
      <c r="J28" s="6">
        <f>SUMIF(F28,"Blanket",$H28)</f>
        <v>8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 t="s">
        <v>56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4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32</v>
      </c>
      <c r="K32" s="6">
        <f>SUM(K28:K30,K24)</f>
        <v>0</v>
      </c>
      <c r="L32" s="6">
        <f t="shared" ref="L32:P32" si="15">SUM(L28:L30,L24)</f>
        <v>19</v>
      </c>
      <c r="M32" s="6">
        <f t="shared" si="15"/>
        <v>0</v>
      </c>
      <c r="N32" s="6">
        <f t="shared" si="15"/>
        <v>22</v>
      </c>
      <c r="O32" s="6">
        <f t="shared" si="15"/>
        <v>0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33"/>
  <sheetViews>
    <sheetView workbookViewId="0">
      <selection activeCell="D21" sqref="D21"/>
    </sheetView>
  </sheetViews>
  <sheetFormatPr defaultRowHeight="15" x14ac:dyDescent="0.25"/>
  <cols>
    <col min="3" max="3" width="3.28515625" customWidth="1"/>
    <col min="4" max="4" width="17.140625" customWidth="1"/>
    <col min="5" max="5" width="3.28515625" customWidth="1"/>
    <col min="6" max="6" width="16" customWidth="1"/>
    <col min="7" max="7" width="3.425781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35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193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80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81</v>
      </c>
      <c r="E14" s="11"/>
      <c r="F14" s="4" t="s">
        <v>59</v>
      </c>
      <c r="G14" s="11"/>
      <c r="H14" s="5">
        <v>10</v>
      </c>
      <c r="I14" s="11"/>
      <c r="J14" s="6">
        <f t="shared" si="0"/>
        <v>10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121</v>
      </c>
      <c r="E15" s="11"/>
      <c r="F15" s="4" t="s">
        <v>59</v>
      </c>
      <c r="G15" s="11"/>
      <c r="H15" s="5">
        <v>8</v>
      </c>
      <c r="I15" s="11"/>
      <c r="J15" s="6">
        <f t="shared" si="0"/>
        <v>8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208</v>
      </c>
      <c r="E16" s="11"/>
      <c r="F16" s="4" t="s">
        <v>56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6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119</v>
      </c>
      <c r="E17" s="11"/>
      <c r="F17" s="4" t="s">
        <v>59</v>
      </c>
      <c r="G17" s="11"/>
      <c r="H17" s="5">
        <v>4</v>
      </c>
      <c r="I17" s="11"/>
      <c r="J17" s="6">
        <f t="shared" si="0"/>
        <v>4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22</v>
      </c>
      <c r="K24" s="6">
        <f>SUM(K12:K22)</f>
        <v>0</v>
      </c>
      <c r="L24" s="6">
        <f t="shared" ref="L24:P24" si="7">SUM(L12:L22)</f>
        <v>6</v>
      </c>
      <c r="M24" s="6">
        <f t="shared" si="7"/>
        <v>0</v>
      </c>
      <c r="N24" s="6">
        <f t="shared" si="7"/>
        <v>12</v>
      </c>
      <c r="O24" s="6">
        <f t="shared" si="7"/>
        <v>15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22</v>
      </c>
      <c r="K32" s="6">
        <f>SUM(K28:K30,K24)</f>
        <v>0</v>
      </c>
      <c r="L32" s="6">
        <f t="shared" ref="L32:P32" si="15">SUM(L28:L30,L24)</f>
        <v>6</v>
      </c>
      <c r="M32" s="6">
        <f t="shared" si="15"/>
        <v>0</v>
      </c>
      <c r="N32" s="6">
        <f t="shared" si="15"/>
        <v>12</v>
      </c>
      <c r="O32" s="6">
        <f t="shared" si="15"/>
        <v>15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3"/>
  <sheetViews>
    <sheetView workbookViewId="0">
      <selection activeCell="F32" sqref="F32"/>
    </sheetView>
  </sheetViews>
  <sheetFormatPr defaultRowHeight="15" x14ac:dyDescent="0.25"/>
  <cols>
    <col min="3" max="3" width="3.28515625" customWidth="1"/>
    <col min="4" max="4" width="19.28515625" customWidth="1"/>
    <col min="5" max="5" width="3.28515625" customWidth="1"/>
    <col min="6" max="6" width="15.140625" customWidth="1"/>
    <col min="7" max="7" width="4.425781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36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118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119</v>
      </c>
      <c r="E13" s="11"/>
      <c r="F13" s="4" t="s">
        <v>59</v>
      </c>
      <c r="G13" s="11"/>
      <c r="H13" s="5">
        <v>12</v>
      </c>
      <c r="I13" s="11"/>
      <c r="J13" s="6">
        <f t="shared" ref="J13:J18" si="0">SUMIF(F13,"Blanket",$H13)</f>
        <v>12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82</v>
      </c>
      <c r="E14" s="11"/>
      <c r="F14" s="4" t="s">
        <v>55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10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214</v>
      </c>
      <c r="E15" s="11"/>
      <c r="F15" s="4" t="s">
        <v>54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v>7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122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v>7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115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12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14</v>
      </c>
      <c r="O24" s="6">
        <f t="shared" si="7"/>
        <v>29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54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8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59</v>
      </c>
      <c r="G30" s="11"/>
      <c r="H30" s="6">
        <v>4</v>
      </c>
      <c r="I30" s="11"/>
      <c r="J30" s="6">
        <f t="shared" si="9"/>
        <v>4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16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20</v>
      </c>
      <c r="O32" s="6">
        <f t="shared" si="15"/>
        <v>37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4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3"/>
  <sheetViews>
    <sheetView workbookViewId="0">
      <selection activeCell="F21" sqref="F21"/>
    </sheetView>
  </sheetViews>
  <sheetFormatPr defaultRowHeight="15" x14ac:dyDescent="0.25"/>
  <cols>
    <col min="3" max="3" width="3.7109375" customWidth="1"/>
    <col min="4" max="4" width="17.7109375" customWidth="1"/>
    <col min="5" max="5" width="3.28515625" customWidth="1"/>
    <col min="6" max="6" width="15.140625" customWidth="1"/>
    <col min="7" max="7" width="4.1406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37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146</v>
      </c>
      <c r="E12" s="11"/>
      <c r="F12" s="4" t="s">
        <v>59</v>
      </c>
      <c r="G12" s="11"/>
      <c r="H12" s="5">
        <v>15</v>
      </c>
      <c r="I12" s="11"/>
      <c r="J12" s="6">
        <f>SUMIF(F12,"Blanket",$H12)</f>
        <v>15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147</v>
      </c>
      <c r="E13" s="11"/>
      <c r="F13" s="4" t="s">
        <v>55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12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148</v>
      </c>
      <c r="E14" s="11"/>
      <c r="F14" s="4" t="s">
        <v>58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10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149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150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6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151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15</v>
      </c>
      <c r="K24" s="6">
        <f>SUM(K12:K22)</f>
        <v>0</v>
      </c>
      <c r="L24" s="6">
        <f t="shared" ref="L24:P24" si="7">SUM(L12:L22)</f>
        <v>0</v>
      </c>
      <c r="M24" s="6">
        <f t="shared" si="7"/>
        <v>10</v>
      </c>
      <c r="N24" s="6">
        <f t="shared" si="7"/>
        <v>24</v>
      </c>
      <c r="O24" s="6">
        <f t="shared" si="7"/>
        <v>6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15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10</v>
      </c>
      <c r="N32" s="6">
        <f t="shared" si="15"/>
        <v>24</v>
      </c>
      <c r="O32" s="6">
        <f t="shared" si="15"/>
        <v>6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3"/>
  <sheetViews>
    <sheetView workbookViewId="0">
      <selection activeCell="F18" sqref="F18"/>
    </sheetView>
  </sheetViews>
  <sheetFormatPr defaultRowHeight="15" x14ac:dyDescent="0.25"/>
  <cols>
    <col min="3" max="3" width="3.5703125" customWidth="1"/>
    <col min="4" max="4" width="17.85546875" customWidth="1"/>
    <col min="5" max="5" width="4.28515625" customWidth="1"/>
    <col min="6" max="6" width="15.140625" customWidth="1"/>
    <col min="7" max="7" width="4.710937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38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152</v>
      </c>
      <c r="E12" s="11"/>
      <c r="F12" s="4" t="s">
        <v>56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15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153</v>
      </c>
      <c r="E13" s="11"/>
      <c r="F13" s="4" t="s">
        <v>56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12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154</v>
      </c>
      <c r="E14" s="11"/>
      <c r="F14" s="4" t="s">
        <v>59</v>
      </c>
      <c r="G14" s="11"/>
      <c r="H14" s="5">
        <v>10</v>
      </c>
      <c r="I14" s="11"/>
      <c r="J14" s="6">
        <f t="shared" si="0"/>
        <v>10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155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156</v>
      </c>
      <c r="E16" s="11"/>
      <c r="F16" s="4" t="s">
        <v>56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6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157</v>
      </c>
      <c r="E17" s="11"/>
      <c r="F17" s="4" t="s">
        <v>55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4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10</v>
      </c>
      <c r="K24" s="6">
        <f>SUM(K12:K22)</f>
        <v>0</v>
      </c>
      <c r="L24" s="6">
        <f t="shared" ref="L24:P24" si="7">SUM(L12:L22)</f>
        <v>33</v>
      </c>
      <c r="M24" s="6">
        <f t="shared" si="7"/>
        <v>0</v>
      </c>
      <c r="N24" s="6">
        <f t="shared" si="7"/>
        <v>12</v>
      </c>
      <c r="O24" s="6">
        <f t="shared" si="7"/>
        <v>0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10</v>
      </c>
      <c r="K32" s="6">
        <f>SUM(K28:K30,K24)</f>
        <v>0</v>
      </c>
      <c r="L32" s="6">
        <f t="shared" ref="L32:P32" si="15">SUM(L28:L30,L24)</f>
        <v>33</v>
      </c>
      <c r="M32" s="6">
        <f t="shared" si="15"/>
        <v>0</v>
      </c>
      <c r="N32" s="6">
        <f t="shared" si="15"/>
        <v>12</v>
      </c>
      <c r="O32" s="6">
        <f t="shared" si="15"/>
        <v>0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4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5703125" customWidth="1"/>
    <col min="4" max="4" width="18.140625" customWidth="1"/>
    <col min="5" max="5" width="4" customWidth="1"/>
    <col min="6" max="6" width="15.140625" customWidth="1"/>
    <col min="7" max="7" width="4.710937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39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103</v>
      </c>
      <c r="E12" s="11"/>
      <c r="F12" s="4" t="s">
        <v>55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15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104</v>
      </c>
      <c r="E13" s="11"/>
      <c r="F13" s="4" t="s">
        <v>59</v>
      </c>
      <c r="G13" s="11"/>
      <c r="H13" s="5">
        <v>12</v>
      </c>
      <c r="I13" s="11"/>
      <c r="J13" s="6">
        <f t="shared" ref="J13:J18" si="0">SUMIF(F13,"Blanket",$H13)</f>
        <v>12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105</v>
      </c>
      <c r="E14" s="11"/>
      <c r="F14" s="4" t="s">
        <v>59</v>
      </c>
      <c r="G14" s="11"/>
      <c r="H14" s="5">
        <v>10</v>
      </c>
      <c r="I14" s="11"/>
      <c r="J14" s="6">
        <f t="shared" si="0"/>
        <v>10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106</v>
      </c>
      <c r="E15" s="11"/>
      <c r="F15" s="4" t="s">
        <v>54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8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107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6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108</v>
      </c>
      <c r="E17" s="11"/>
      <c r="F17" s="4" t="s">
        <v>58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4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22</v>
      </c>
      <c r="K24" s="6">
        <f>SUM(K12:K22)</f>
        <v>0</v>
      </c>
      <c r="L24" s="6">
        <f t="shared" ref="L24:P24" si="7">SUM(L12:L22)</f>
        <v>0</v>
      </c>
      <c r="M24" s="6">
        <f t="shared" si="7"/>
        <v>4</v>
      </c>
      <c r="N24" s="6">
        <f t="shared" si="7"/>
        <v>15</v>
      </c>
      <c r="O24" s="6">
        <f t="shared" si="7"/>
        <v>14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59</v>
      </c>
      <c r="G28" s="11"/>
      <c r="H28" s="6">
        <v>8</v>
      </c>
      <c r="I28" s="11"/>
      <c r="J28" s="6">
        <f>SUMIF(F28,"Blanket",$H28)</f>
        <v>8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54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4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30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4</v>
      </c>
      <c r="N32" s="6">
        <f t="shared" si="15"/>
        <v>21</v>
      </c>
      <c r="O32" s="6">
        <f t="shared" si="15"/>
        <v>18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4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33"/>
  <sheetViews>
    <sheetView workbookViewId="0">
      <selection activeCell="J12" sqref="J12:P18"/>
    </sheetView>
  </sheetViews>
  <sheetFormatPr defaultRowHeight="15" x14ac:dyDescent="0.25"/>
  <cols>
    <col min="4" max="4" width="16.285156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40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85</v>
      </c>
      <c r="E12" s="11"/>
      <c r="F12" s="4" t="s">
        <v>59</v>
      </c>
      <c r="G12" s="11"/>
      <c r="H12" s="5">
        <v>15</v>
      </c>
      <c r="I12" s="11"/>
      <c r="J12" s="6">
        <f>SUMIF(F12,"Blanket",$H12)</f>
        <v>15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86</v>
      </c>
      <c r="E13" s="11"/>
      <c r="F13" s="4" t="s">
        <v>59</v>
      </c>
      <c r="G13" s="11"/>
      <c r="H13" s="5">
        <v>12</v>
      </c>
      <c r="I13" s="11"/>
      <c r="J13" s="6">
        <f t="shared" ref="J13:J18" si="0">SUMIF(F13,"Blanket",$H13)</f>
        <v>12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87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88</v>
      </c>
      <c r="E15" s="11"/>
      <c r="F15" s="4" t="s">
        <v>56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8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89</v>
      </c>
      <c r="E16" s="11"/>
      <c r="F16" s="4" t="s">
        <v>58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6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90</v>
      </c>
      <c r="E17" s="11"/>
      <c r="F17" s="4" t="s">
        <v>54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4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27</v>
      </c>
      <c r="K24" s="6">
        <f>SUM(K12:K22)</f>
        <v>0</v>
      </c>
      <c r="L24" s="6">
        <f t="shared" ref="L24:P24" si="7">SUM(L12:L22)</f>
        <v>8</v>
      </c>
      <c r="M24" s="6">
        <f t="shared" si="7"/>
        <v>6</v>
      </c>
      <c r="N24" s="6">
        <f t="shared" si="7"/>
        <v>0</v>
      </c>
      <c r="O24" s="6">
        <f t="shared" si="7"/>
        <v>14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59</v>
      </c>
      <c r="G28" s="11"/>
      <c r="H28" s="6">
        <v>8</v>
      </c>
      <c r="I28" s="11"/>
      <c r="J28" s="6">
        <f>SUMIF(F28,"Blanket",$H28)</f>
        <v>8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54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6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58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4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35</v>
      </c>
      <c r="K32" s="6">
        <f>SUM(K28:K30,K24)</f>
        <v>0</v>
      </c>
      <c r="L32" s="6">
        <f t="shared" ref="L32:P32" si="15">SUM(L28:L30,L24)</f>
        <v>8</v>
      </c>
      <c r="M32" s="6">
        <f t="shared" si="15"/>
        <v>10</v>
      </c>
      <c r="N32" s="6">
        <f t="shared" si="15"/>
        <v>0</v>
      </c>
      <c r="O32" s="6">
        <f t="shared" si="15"/>
        <v>20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7109375" customWidth="1"/>
    <col min="4" max="4" width="17.7109375" customWidth="1"/>
    <col min="5" max="5" width="3.5703125" customWidth="1"/>
    <col min="6" max="6" width="15.140625" customWidth="1"/>
    <col min="7" max="7" width="4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41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2" t="s">
        <v>3</v>
      </c>
      <c r="C10" s="11"/>
      <c r="D10" s="3" t="s">
        <v>4</v>
      </c>
      <c r="E10" s="11"/>
      <c r="F10" s="3" t="s">
        <v>5</v>
      </c>
      <c r="G10" s="11"/>
      <c r="H10" s="2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2" t="s">
        <v>7</v>
      </c>
      <c r="C12" s="11"/>
      <c r="D12" s="4" t="s">
        <v>78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2" t="s">
        <v>8</v>
      </c>
      <c r="C13" s="11"/>
      <c r="D13" s="4" t="s">
        <v>79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12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2" t="s">
        <v>9</v>
      </c>
      <c r="C14" s="11"/>
      <c r="D14" s="4" t="s">
        <v>80</v>
      </c>
      <c r="E14" s="11"/>
      <c r="F14" s="4" t="s">
        <v>55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10</v>
      </c>
      <c r="O14" s="6">
        <f t="shared" si="5"/>
        <v>0</v>
      </c>
      <c r="P14" s="6">
        <f t="shared" si="6"/>
        <v>0</v>
      </c>
      <c r="Q14" s="11"/>
      <c r="R14" s="11"/>
    </row>
    <row r="15" spans="1:18" x14ac:dyDescent="0.25">
      <c r="A15" s="11"/>
      <c r="B15" s="2" t="s">
        <v>10</v>
      </c>
      <c r="C15" s="11"/>
      <c r="D15" s="4" t="s">
        <v>81</v>
      </c>
      <c r="E15" s="11"/>
      <c r="F15" s="4" t="s">
        <v>59</v>
      </c>
      <c r="G15" s="11"/>
      <c r="H15" s="5">
        <v>8</v>
      </c>
      <c r="I15" s="11"/>
      <c r="J15" s="6">
        <f t="shared" si="0"/>
        <v>8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2" t="s">
        <v>11</v>
      </c>
      <c r="C16" s="11"/>
      <c r="D16" s="4" t="s">
        <v>82</v>
      </c>
      <c r="E16" s="11"/>
      <c r="F16" s="4" t="s">
        <v>55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6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2" t="s">
        <v>12</v>
      </c>
      <c r="C17" s="11"/>
      <c r="D17" s="4" t="s">
        <v>83</v>
      </c>
      <c r="E17" s="11"/>
      <c r="F17" s="4" t="s">
        <v>56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4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2" t="s">
        <v>13</v>
      </c>
      <c r="C18" s="11"/>
      <c r="D18" s="4" t="s">
        <v>84</v>
      </c>
      <c r="E18" s="11"/>
      <c r="F18" s="4" t="s">
        <v>59</v>
      </c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8</v>
      </c>
      <c r="K24" s="6">
        <f>SUM(K12:K22)</f>
        <v>0</v>
      </c>
      <c r="L24" s="6">
        <f t="shared" ref="L24:P24" si="7">SUM(L12:L22)</f>
        <v>4</v>
      </c>
      <c r="M24" s="6">
        <f t="shared" si="7"/>
        <v>0</v>
      </c>
      <c r="N24" s="6">
        <f t="shared" si="7"/>
        <v>16</v>
      </c>
      <c r="O24" s="6">
        <f t="shared" si="7"/>
        <v>27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2" t="s">
        <v>7</v>
      </c>
      <c r="C28" s="11"/>
      <c r="D28" s="9"/>
      <c r="E28" s="11"/>
      <c r="F28" s="4" t="s">
        <v>54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8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2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2" t="s">
        <v>9</v>
      </c>
      <c r="C30" s="11"/>
      <c r="D30" s="9"/>
      <c r="E30" s="11"/>
      <c r="F30" s="4" t="s">
        <v>59</v>
      </c>
      <c r="G30" s="11"/>
      <c r="H30" s="6">
        <v>4</v>
      </c>
      <c r="I30" s="11"/>
      <c r="J30" s="6">
        <f t="shared" si="9"/>
        <v>4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12</v>
      </c>
      <c r="K32" s="6">
        <f>SUM(K28:K30,K24)</f>
        <v>0</v>
      </c>
      <c r="L32" s="6">
        <f t="shared" ref="L32:P32" si="15">SUM(L28:L30,L24)</f>
        <v>4</v>
      </c>
      <c r="M32" s="6">
        <f t="shared" si="15"/>
        <v>0</v>
      </c>
      <c r="N32" s="6">
        <f t="shared" si="15"/>
        <v>22</v>
      </c>
      <c r="O32" s="6">
        <f t="shared" si="15"/>
        <v>35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4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defaultRowHeight="15" x14ac:dyDescent="0.25"/>
  <cols>
    <col min="1" max="1" width="12.28515625" bestFit="1" customWidth="1"/>
  </cols>
  <sheetData>
    <row r="1" spans="1:1" x14ac:dyDescent="0.25">
      <c r="A1" s="28" t="s">
        <v>51</v>
      </c>
    </row>
    <row r="2" spans="1:1" x14ac:dyDescent="0.25">
      <c r="A2" s="27" t="s">
        <v>59</v>
      </c>
    </row>
    <row r="3" spans="1:1" x14ac:dyDescent="0.25">
      <c r="A3" s="31" t="s">
        <v>57</v>
      </c>
    </row>
    <row r="4" spans="1:1" x14ac:dyDescent="0.25">
      <c r="A4" s="27" t="s">
        <v>56</v>
      </c>
    </row>
    <row r="5" spans="1:1" x14ac:dyDescent="0.25">
      <c r="A5" s="27" t="s">
        <v>58</v>
      </c>
    </row>
    <row r="6" spans="1:1" x14ac:dyDescent="0.25">
      <c r="A6" s="27" t="s">
        <v>55</v>
      </c>
    </row>
    <row r="7" spans="1:1" x14ac:dyDescent="0.25">
      <c r="A7" s="27" t="s">
        <v>54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33"/>
  <sheetViews>
    <sheetView workbookViewId="0">
      <selection activeCell="F30" sqref="F30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72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96</v>
      </c>
      <c r="E12" s="11"/>
      <c r="F12" s="4" t="s">
        <v>55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15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124</v>
      </c>
      <c r="E13" s="11"/>
      <c r="F13" s="4" t="s">
        <v>59</v>
      </c>
      <c r="G13" s="11"/>
      <c r="H13" s="5">
        <v>12</v>
      </c>
      <c r="I13" s="11"/>
      <c r="J13" s="6">
        <f t="shared" ref="J13:J18" si="0">SUMIF(F13,"Blanket",$H13)</f>
        <v>12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125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126</v>
      </c>
      <c r="E15" s="11"/>
      <c r="F15" s="4" t="s">
        <v>59</v>
      </c>
      <c r="G15" s="11"/>
      <c r="H15" s="5">
        <v>8</v>
      </c>
      <c r="I15" s="11"/>
      <c r="J15" s="6">
        <f t="shared" si="0"/>
        <v>8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127</v>
      </c>
      <c r="E16" s="11"/>
      <c r="F16" s="4" t="s">
        <v>59</v>
      </c>
      <c r="G16" s="11"/>
      <c r="H16" s="5">
        <v>6</v>
      </c>
      <c r="I16" s="11"/>
      <c r="J16" s="6">
        <f t="shared" si="0"/>
        <v>6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91</v>
      </c>
      <c r="E17" s="11"/>
      <c r="F17" s="4" t="s">
        <v>54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4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26</v>
      </c>
      <c r="K24" s="6">
        <f>SUM(K12:K22)</f>
        <v>0</v>
      </c>
      <c r="L24" s="6">
        <f t="shared" ref="L24:P24" si="7">SUM(L12:L22)</f>
        <v>0</v>
      </c>
      <c r="M24" s="6">
        <f t="shared" si="7"/>
        <v>0</v>
      </c>
      <c r="N24" s="6">
        <f t="shared" si="7"/>
        <v>15</v>
      </c>
      <c r="O24" s="6">
        <f t="shared" si="7"/>
        <v>14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 t="s">
        <v>59</v>
      </c>
      <c r="G28" s="11"/>
      <c r="H28" s="6">
        <v>8</v>
      </c>
      <c r="I28" s="11"/>
      <c r="J28" s="6">
        <f>SUMIF(F28,"Blanket",$H28)</f>
        <v>8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 t="s">
        <v>55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6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 t="s">
        <v>54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4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34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0</v>
      </c>
      <c r="N32" s="6">
        <f t="shared" si="15"/>
        <v>21</v>
      </c>
      <c r="O32" s="6">
        <f t="shared" si="15"/>
        <v>18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3"/>
  <sheetViews>
    <sheetView workbookViewId="0">
      <selection activeCell="F18" sqref="F18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71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245</v>
      </c>
      <c r="E12" s="11"/>
      <c r="F12" s="4" t="s">
        <v>58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15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210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12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246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247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248</v>
      </c>
      <c r="E16" s="11"/>
      <c r="F16" s="4" t="s">
        <v>55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6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94</v>
      </c>
      <c r="E17" s="11"/>
      <c r="F17" s="4" t="s">
        <v>58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4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0</v>
      </c>
      <c r="M24" s="6">
        <f t="shared" si="7"/>
        <v>19</v>
      </c>
      <c r="N24" s="6">
        <f t="shared" si="7"/>
        <v>14</v>
      </c>
      <c r="O24" s="6">
        <f t="shared" si="7"/>
        <v>22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19</v>
      </c>
      <c r="N32" s="6">
        <f t="shared" si="15"/>
        <v>14</v>
      </c>
      <c r="O32" s="6">
        <f t="shared" si="15"/>
        <v>22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3"/>
  <sheetViews>
    <sheetView workbookViewId="0">
      <selection activeCell="J22" sqref="J22"/>
    </sheetView>
  </sheetViews>
  <sheetFormatPr defaultRowHeight="15" x14ac:dyDescent="0.25"/>
  <cols>
    <col min="4" max="4" width="14.285156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70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109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110</v>
      </c>
      <c r="E13" s="11"/>
      <c r="F13" s="4" t="s">
        <v>54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12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111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112</v>
      </c>
      <c r="E15" s="11"/>
      <c r="F15" s="4" t="s">
        <v>56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8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113</v>
      </c>
      <c r="E16" s="11"/>
      <c r="F16" s="4" t="s">
        <v>56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6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/>
      <c r="E17" s="11"/>
      <c r="F17" s="4"/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14</v>
      </c>
      <c r="M24" s="6">
        <f t="shared" si="7"/>
        <v>0</v>
      </c>
      <c r="N24" s="6">
        <f t="shared" si="7"/>
        <v>0</v>
      </c>
      <c r="O24" s="6">
        <f t="shared" si="7"/>
        <v>37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/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/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/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14</v>
      </c>
      <c r="M32" s="6">
        <f t="shared" si="15"/>
        <v>0</v>
      </c>
      <c r="N32" s="6">
        <f t="shared" si="15"/>
        <v>0</v>
      </c>
      <c r="O32" s="6">
        <f t="shared" si="15"/>
        <v>37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33"/>
  <sheetViews>
    <sheetView workbookViewId="0">
      <selection activeCell="F30" sqref="F30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69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145</v>
      </c>
      <c r="E12" s="11"/>
      <c r="F12" s="4" t="s">
        <v>58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15</v>
      </c>
      <c r="N12" s="6">
        <f>SUMIF(F12,"Sidney",$H12)</f>
        <v>0</v>
      </c>
      <c r="O12" s="6">
        <f>SUMIF(F12,"Zephyr",$H12)</f>
        <v>0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127</v>
      </c>
      <c r="E13" s="11"/>
      <c r="F13" s="4" t="s">
        <v>59</v>
      </c>
      <c r="G13" s="11"/>
      <c r="H13" s="5">
        <v>12</v>
      </c>
      <c r="I13" s="11"/>
      <c r="J13" s="6">
        <f t="shared" ref="J13:J18" si="0">SUMIF(F13,"Blanket",$H13)</f>
        <v>12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0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98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211</v>
      </c>
      <c r="E15" s="11"/>
      <c r="F15" s="4" t="s">
        <v>55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8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243</v>
      </c>
      <c r="E16" s="11"/>
      <c r="F16" s="4" t="s">
        <v>54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6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94</v>
      </c>
      <c r="E17" s="11"/>
      <c r="F17" s="4" t="s">
        <v>58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4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12</v>
      </c>
      <c r="K24" s="6">
        <f>SUM(K12:K22)</f>
        <v>0</v>
      </c>
      <c r="L24" s="6">
        <f t="shared" ref="L24:P24" si="7">SUM(L12:L22)</f>
        <v>0</v>
      </c>
      <c r="M24" s="6">
        <f t="shared" si="7"/>
        <v>19</v>
      </c>
      <c r="N24" s="6">
        <f t="shared" si="7"/>
        <v>8</v>
      </c>
      <c r="O24" s="6">
        <f t="shared" si="7"/>
        <v>16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 t="s">
        <v>58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8</v>
      </c>
      <c r="N28" s="6">
        <f>SUMIF(F28,"Sidney",$H28)</f>
        <v>0</v>
      </c>
      <c r="O28" s="6">
        <f>SUMIF(F28,"Zephyr",$H28)</f>
        <v>0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 t="s">
        <v>54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0</v>
      </c>
      <c r="N29" s="6">
        <f t="shared" ref="N29:N30" si="13">SUMIF(F29,"Sidney",$H29)</f>
        <v>0</v>
      </c>
      <c r="O29" s="6">
        <f t="shared" ref="O29:O30" si="14">SUMIF(F29,"Zephyr",$H29)</f>
        <v>6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 t="s">
        <v>59</v>
      </c>
      <c r="G30" s="11"/>
      <c r="H30" s="6">
        <v>4</v>
      </c>
      <c r="I30" s="11"/>
      <c r="J30" s="6">
        <f t="shared" si="9"/>
        <v>4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0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16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27</v>
      </c>
      <c r="N32" s="6">
        <f t="shared" si="15"/>
        <v>8</v>
      </c>
      <c r="O32" s="6">
        <f t="shared" si="15"/>
        <v>22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3"/>
  <sheetViews>
    <sheetView workbookViewId="0">
      <selection activeCell="F30" sqref="F30"/>
    </sheetView>
  </sheetViews>
  <sheetFormatPr defaultRowHeight="15" x14ac:dyDescent="0.25"/>
  <cols>
    <col min="4" max="4" width="10.5703125" bestFit="1" customWidth="1"/>
    <col min="6" max="6" width="14.7109375" bestFit="1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0.25" x14ac:dyDescent="0.3">
      <c r="A2" s="1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1"/>
    </row>
    <row r="3" spans="1:18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1"/>
      <c r="B4" s="42" t="str">
        <f>'District Totals'!A6</f>
        <v>December 9, 2019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1"/>
    </row>
    <row r="5" spans="1:18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8.75" thickBot="1" x14ac:dyDescent="0.3">
      <c r="A6" s="11"/>
      <c r="B6" s="43" t="s">
        <v>68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11"/>
    </row>
    <row r="7" spans="1:18" x14ac:dyDescent="0.25">
      <c r="A7" s="11"/>
      <c r="B7" s="14"/>
      <c r="C7" s="14"/>
      <c r="D7" s="14"/>
      <c r="E7" s="14"/>
      <c r="F7" s="1" t="s">
        <v>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50.25" x14ac:dyDescent="0.25">
      <c r="A10" s="11"/>
      <c r="B10" s="30" t="s">
        <v>3</v>
      </c>
      <c r="C10" s="11"/>
      <c r="D10" s="3" t="s">
        <v>4</v>
      </c>
      <c r="E10" s="11"/>
      <c r="F10" s="3" t="s">
        <v>5</v>
      </c>
      <c r="G10" s="11"/>
      <c r="H10" s="30" t="s">
        <v>6</v>
      </c>
      <c r="I10" s="11"/>
      <c r="J10" s="25" t="s">
        <v>59</v>
      </c>
      <c r="K10" s="26" t="s">
        <v>57</v>
      </c>
      <c r="L10" s="25" t="s">
        <v>56</v>
      </c>
      <c r="M10" s="25" t="s">
        <v>58</v>
      </c>
      <c r="N10" s="25" t="s">
        <v>55</v>
      </c>
      <c r="O10" s="25" t="s">
        <v>54</v>
      </c>
      <c r="P10" s="25"/>
      <c r="Q10" s="11"/>
      <c r="R10" s="11"/>
    </row>
    <row r="11" spans="1:18" x14ac:dyDescent="0.25">
      <c r="A11" s="11"/>
      <c r="B11" s="18"/>
      <c r="C11" s="11"/>
      <c r="D11" s="18"/>
      <c r="E11" s="11"/>
      <c r="F11" s="18"/>
      <c r="G11" s="11"/>
      <c r="H11" s="18"/>
      <c r="I11" s="11"/>
      <c r="J11" s="18"/>
      <c r="K11" s="18"/>
      <c r="L11" s="18"/>
      <c r="M11" s="18"/>
      <c r="N11" s="18"/>
      <c r="O11" s="18"/>
      <c r="P11" s="18"/>
      <c r="Q11" s="11"/>
      <c r="R11" s="11"/>
    </row>
    <row r="12" spans="1:18" x14ac:dyDescent="0.25">
      <c r="A12" s="11"/>
      <c r="B12" s="30" t="s">
        <v>7</v>
      </c>
      <c r="C12" s="11"/>
      <c r="D12" s="4" t="s">
        <v>98</v>
      </c>
      <c r="E12" s="11"/>
      <c r="F12" s="4" t="s">
        <v>54</v>
      </c>
      <c r="G12" s="11"/>
      <c r="H12" s="5">
        <v>15</v>
      </c>
      <c r="I12" s="11"/>
      <c r="J12" s="6">
        <f>SUMIF(F12,"Blanket",$H12)</f>
        <v>0</v>
      </c>
      <c r="K12" s="6">
        <f>SUMIF(F12,"May",$H12)</f>
        <v>0</v>
      </c>
      <c r="L12" s="6">
        <f>SUMIF(F12,"Mullin",$H12)</f>
        <v>0</v>
      </c>
      <c r="M12" s="6">
        <f>SUMIF(F12,"R. Springs",$H12)</f>
        <v>0</v>
      </c>
      <c r="N12" s="6">
        <f>SUMIF(F12,"Sidney",$H12)</f>
        <v>0</v>
      </c>
      <c r="O12" s="6">
        <f>SUMIF(F12,"Zephyr",$H12)</f>
        <v>15</v>
      </c>
      <c r="P12" s="6">
        <f>SUMIF(F12,"Priddy",$H12)</f>
        <v>0</v>
      </c>
      <c r="Q12" s="11"/>
      <c r="R12" s="11"/>
    </row>
    <row r="13" spans="1:18" x14ac:dyDescent="0.25">
      <c r="A13" s="11"/>
      <c r="B13" s="30" t="s">
        <v>8</v>
      </c>
      <c r="C13" s="11"/>
      <c r="D13" s="4" t="s">
        <v>144</v>
      </c>
      <c r="E13" s="11"/>
      <c r="F13" s="4" t="s">
        <v>58</v>
      </c>
      <c r="G13" s="11"/>
      <c r="H13" s="5">
        <v>12</v>
      </c>
      <c r="I13" s="11"/>
      <c r="J13" s="6">
        <f t="shared" ref="J13:J18" si="0">SUMIF(F13,"Blanket",$H13)</f>
        <v>0</v>
      </c>
      <c r="K13" s="6">
        <f t="shared" ref="K13:K18" si="1">SUMIF(F13,"May",$H13)</f>
        <v>0</v>
      </c>
      <c r="L13" s="6">
        <f t="shared" ref="L13:L18" si="2">SUMIF(F13,"Mullin",$H13)</f>
        <v>0</v>
      </c>
      <c r="M13" s="6">
        <f t="shared" ref="M13:M18" si="3">SUMIF(F13,"R. Springs",$H13)</f>
        <v>12</v>
      </c>
      <c r="N13" s="6">
        <f t="shared" ref="N13:N18" si="4">SUMIF(F13,"Sidney",$H13)</f>
        <v>0</v>
      </c>
      <c r="O13" s="6">
        <f t="shared" ref="O13:O18" si="5">SUMIF(F13,"Zephyr",$H13)</f>
        <v>0</v>
      </c>
      <c r="P13" s="6">
        <f t="shared" ref="P13:P18" si="6">SUMIF(F13,"Priddy",$H13)</f>
        <v>0</v>
      </c>
      <c r="Q13" s="11"/>
      <c r="R13" s="11"/>
    </row>
    <row r="14" spans="1:18" x14ac:dyDescent="0.25">
      <c r="A14" s="11"/>
      <c r="B14" s="30" t="s">
        <v>9</v>
      </c>
      <c r="C14" s="11"/>
      <c r="D14" s="4" t="s">
        <v>91</v>
      </c>
      <c r="E14" s="11"/>
      <c r="F14" s="4" t="s">
        <v>54</v>
      </c>
      <c r="G14" s="11"/>
      <c r="H14" s="5">
        <v>10</v>
      </c>
      <c r="I14" s="11"/>
      <c r="J14" s="6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10</v>
      </c>
      <c r="P14" s="6">
        <f t="shared" si="6"/>
        <v>0</v>
      </c>
      <c r="Q14" s="11"/>
      <c r="R14" s="11"/>
    </row>
    <row r="15" spans="1:18" x14ac:dyDescent="0.25">
      <c r="A15" s="11"/>
      <c r="B15" s="30" t="s">
        <v>10</v>
      </c>
      <c r="C15" s="11"/>
      <c r="D15" s="4" t="s">
        <v>145</v>
      </c>
      <c r="E15" s="11"/>
      <c r="F15" s="4" t="s">
        <v>58</v>
      </c>
      <c r="G15" s="11"/>
      <c r="H15" s="5">
        <v>8</v>
      </c>
      <c r="I15" s="11"/>
      <c r="J15" s="6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8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11"/>
      <c r="R15" s="11"/>
    </row>
    <row r="16" spans="1:18" x14ac:dyDescent="0.25">
      <c r="A16" s="11"/>
      <c r="B16" s="30" t="s">
        <v>11</v>
      </c>
      <c r="C16" s="11"/>
      <c r="D16" s="4" t="s">
        <v>96</v>
      </c>
      <c r="E16" s="11"/>
      <c r="F16" s="4" t="s">
        <v>55</v>
      </c>
      <c r="G16" s="11"/>
      <c r="H16" s="5">
        <v>6</v>
      </c>
      <c r="I16" s="11"/>
      <c r="J16" s="6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6</v>
      </c>
      <c r="O16" s="6">
        <f t="shared" si="5"/>
        <v>0</v>
      </c>
      <c r="P16" s="6">
        <f t="shared" si="6"/>
        <v>0</v>
      </c>
      <c r="Q16" s="11"/>
      <c r="R16" s="11"/>
    </row>
    <row r="17" spans="1:18" x14ac:dyDescent="0.25">
      <c r="A17" s="11"/>
      <c r="B17" s="30" t="s">
        <v>12</v>
      </c>
      <c r="C17" s="11"/>
      <c r="D17" s="4" t="s">
        <v>94</v>
      </c>
      <c r="E17" s="11"/>
      <c r="F17" s="4" t="s">
        <v>58</v>
      </c>
      <c r="G17" s="11"/>
      <c r="H17" s="5">
        <v>4</v>
      </c>
      <c r="I17" s="11"/>
      <c r="J17" s="6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4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11"/>
      <c r="R17" s="11"/>
    </row>
    <row r="18" spans="1:18" x14ac:dyDescent="0.25">
      <c r="A18" s="11"/>
      <c r="B18" s="30" t="s">
        <v>13</v>
      </c>
      <c r="C18" s="11"/>
      <c r="D18" s="4"/>
      <c r="E18" s="11"/>
      <c r="F18" s="4"/>
      <c r="G18" s="11"/>
      <c r="H18" s="5">
        <v>0</v>
      </c>
      <c r="I18" s="11"/>
      <c r="J18" s="6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11"/>
      <c r="R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/>
      <c r="B22" s="46" t="s">
        <v>14</v>
      </c>
      <c r="C22" s="46"/>
      <c r="D22" s="46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11"/>
      <c r="R22" s="1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/>
      <c r="B24" s="47" t="s">
        <v>15</v>
      </c>
      <c r="C24" s="47"/>
      <c r="D24" s="11"/>
      <c r="E24" s="11"/>
      <c r="F24" s="11"/>
      <c r="G24" s="11"/>
      <c r="H24" s="11"/>
      <c r="I24" s="11"/>
      <c r="J24" s="6">
        <f>SUM(J12:J22)</f>
        <v>0</v>
      </c>
      <c r="K24" s="6">
        <f>SUM(K12:K22)</f>
        <v>0</v>
      </c>
      <c r="L24" s="6">
        <f t="shared" ref="L24:P24" si="7">SUM(L12:L22)</f>
        <v>0</v>
      </c>
      <c r="M24" s="6">
        <f t="shared" si="7"/>
        <v>24</v>
      </c>
      <c r="N24" s="6">
        <f t="shared" si="7"/>
        <v>6</v>
      </c>
      <c r="O24" s="6">
        <f t="shared" si="7"/>
        <v>25</v>
      </c>
      <c r="P24" s="6">
        <f t="shared" si="7"/>
        <v>0</v>
      </c>
      <c r="Q24" s="11"/>
      <c r="R24" s="11"/>
    </row>
    <row r="25" spans="1:18" ht="15.75" thickBot="1" x14ac:dyDescent="0.3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  <c r="R25" s="11"/>
    </row>
    <row r="26" spans="1:18" ht="15.75" x14ac:dyDescent="0.25">
      <c r="A26" s="11"/>
      <c r="B26" s="16"/>
      <c r="C26" s="16"/>
      <c r="D26" s="16"/>
      <c r="E26" s="16"/>
      <c r="F26" s="8" t="s">
        <v>16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1"/>
      <c r="R26" s="11"/>
    </row>
    <row r="27" spans="1:18" ht="15.75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1"/>
      <c r="R27" s="11"/>
    </row>
    <row r="28" spans="1:18" x14ac:dyDescent="0.25">
      <c r="A28" s="11"/>
      <c r="B28" s="30" t="s">
        <v>7</v>
      </c>
      <c r="C28" s="11"/>
      <c r="D28" s="9"/>
      <c r="E28" s="11"/>
      <c r="F28" s="4" t="s">
        <v>54</v>
      </c>
      <c r="G28" s="11"/>
      <c r="H28" s="6">
        <v>8</v>
      </c>
      <c r="I28" s="11"/>
      <c r="J28" s="6">
        <f>SUMIF(F28,"Blanket",$H28)</f>
        <v>0</v>
      </c>
      <c r="K28" s="6">
        <f>SUMIF(F28,"May",$H28)</f>
        <v>0</v>
      </c>
      <c r="L28" s="6">
        <f>SUMIF(F28,"Mullin",$H28)</f>
        <v>0</v>
      </c>
      <c r="M28" s="6">
        <f>SUMIF(F28,"R. Springs",$H28)</f>
        <v>0</v>
      </c>
      <c r="N28" s="6">
        <f>SUMIF(F28,"Sidney",$H28)</f>
        <v>0</v>
      </c>
      <c r="O28" s="6">
        <f>SUMIF(F28,"Zephyr",$H28)</f>
        <v>8</v>
      </c>
      <c r="P28" s="6">
        <f t="shared" ref="P28:P30" si="8">SUMIF(F28,"Priddy",$H28)</f>
        <v>0</v>
      </c>
      <c r="Q28" s="11"/>
      <c r="R28" s="11"/>
    </row>
    <row r="29" spans="1:18" x14ac:dyDescent="0.25">
      <c r="A29" s="11"/>
      <c r="B29" s="30" t="s">
        <v>8</v>
      </c>
      <c r="C29" s="11"/>
      <c r="D29" s="9"/>
      <c r="E29" s="11"/>
      <c r="F29" s="4" t="s">
        <v>58</v>
      </c>
      <c r="G29" s="11"/>
      <c r="H29" s="6">
        <v>6</v>
      </c>
      <c r="I29" s="11"/>
      <c r="J29" s="6">
        <f t="shared" ref="J29:J30" si="9">SUMIF(F29,"Blanket",$H29)</f>
        <v>0</v>
      </c>
      <c r="K29" s="6">
        <f t="shared" ref="K29:K30" si="10">SUMIF(F29,"May",$H29)</f>
        <v>0</v>
      </c>
      <c r="L29" s="6">
        <f t="shared" ref="L29:L30" si="11">SUMIF(F29,"Mullin",$H29)</f>
        <v>0</v>
      </c>
      <c r="M29" s="6">
        <f t="shared" ref="M29:M30" si="12">SUMIF(F29,"R. Springs",$H29)</f>
        <v>6</v>
      </c>
      <c r="N29" s="6">
        <f t="shared" ref="N29:N30" si="13">SUMIF(F29,"Sidney",$H29)</f>
        <v>0</v>
      </c>
      <c r="O29" s="6">
        <f t="shared" ref="O29:O30" si="14">SUMIF(F29,"Zephyr",$H29)</f>
        <v>0</v>
      </c>
      <c r="P29" s="6">
        <f t="shared" si="8"/>
        <v>0</v>
      </c>
      <c r="Q29" s="11"/>
      <c r="R29" s="11"/>
    </row>
    <row r="30" spans="1:18" x14ac:dyDescent="0.25">
      <c r="A30" s="11"/>
      <c r="B30" s="30" t="s">
        <v>9</v>
      </c>
      <c r="C30" s="11"/>
      <c r="D30" s="9"/>
      <c r="E30" s="11"/>
      <c r="F30" s="4" t="s">
        <v>55</v>
      </c>
      <c r="G30" s="11"/>
      <c r="H30" s="6">
        <v>4</v>
      </c>
      <c r="I30" s="11"/>
      <c r="J30" s="6">
        <f t="shared" si="9"/>
        <v>0</v>
      </c>
      <c r="K30" s="6">
        <f t="shared" si="10"/>
        <v>0</v>
      </c>
      <c r="L30" s="6">
        <f t="shared" si="11"/>
        <v>0</v>
      </c>
      <c r="M30" s="6">
        <f t="shared" si="12"/>
        <v>0</v>
      </c>
      <c r="N30" s="6">
        <f t="shared" si="13"/>
        <v>4</v>
      </c>
      <c r="O30" s="6">
        <f t="shared" si="14"/>
        <v>0</v>
      </c>
      <c r="P30" s="6">
        <f t="shared" si="8"/>
        <v>0</v>
      </c>
      <c r="Q30" s="11"/>
      <c r="R30" s="11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11"/>
      <c r="B32" s="40" t="s">
        <v>17</v>
      </c>
      <c r="C32" s="40"/>
      <c r="D32" s="40"/>
      <c r="E32" s="11"/>
      <c r="F32" s="11"/>
      <c r="G32" s="11"/>
      <c r="H32" s="11"/>
      <c r="I32" s="11"/>
      <c r="J32" s="6">
        <f>SUM(J28:J30,J24)</f>
        <v>0</v>
      </c>
      <c r="K32" s="6">
        <f>SUM(K28:K30,K24)</f>
        <v>0</v>
      </c>
      <c r="L32" s="6">
        <f t="shared" ref="L32:P32" si="15">SUM(L28:L30,L24)</f>
        <v>0</v>
      </c>
      <c r="M32" s="6">
        <f t="shared" si="15"/>
        <v>30</v>
      </c>
      <c r="N32" s="6">
        <f t="shared" si="15"/>
        <v>10</v>
      </c>
      <c r="O32" s="6">
        <f t="shared" si="15"/>
        <v>33</v>
      </c>
      <c r="P32" s="6">
        <f t="shared" si="15"/>
        <v>0</v>
      </c>
      <c r="Q32" s="11"/>
      <c r="R32" s="11"/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28:F30 F12:F18">
      <formula1>ddSchools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2</vt:i4>
      </vt:variant>
    </vt:vector>
  </HeadingPairs>
  <TitlesOfParts>
    <vt:vector size="49" baseType="lpstr">
      <vt:lpstr>District Totals</vt:lpstr>
      <vt:lpstr>Art6</vt:lpstr>
      <vt:lpstr>Calculator6</vt:lpstr>
      <vt:lpstr>Chess6</vt:lpstr>
      <vt:lpstr>Dictionary Skills6</vt:lpstr>
      <vt:lpstr>Editorial Writing6</vt:lpstr>
      <vt:lpstr>Impromptu Speaking6</vt:lpstr>
      <vt:lpstr>Listening6</vt:lpstr>
      <vt:lpstr>Maps G&amp;C6</vt:lpstr>
      <vt:lpstr>Math6</vt:lpstr>
      <vt:lpstr>Modern Oratory6</vt:lpstr>
      <vt:lpstr>Music Mem6</vt:lpstr>
      <vt:lpstr>Number Sense6</vt:lpstr>
      <vt:lpstr>Oral Reading6</vt:lpstr>
      <vt:lpstr>Ready Writing6</vt:lpstr>
      <vt:lpstr>Social Studies6</vt:lpstr>
      <vt:lpstr>Spelling6</vt:lpstr>
      <vt:lpstr>Art4</vt:lpstr>
      <vt:lpstr>Art5</vt:lpstr>
      <vt:lpstr>Creative Writing2</vt:lpstr>
      <vt:lpstr>Chess2</vt:lpstr>
      <vt:lpstr>Chess3</vt:lpstr>
      <vt:lpstr>Chess4</vt:lpstr>
      <vt:lpstr>Chess5</vt:lpstr>
      <vt:lpstr>Dictionary Skills5</vt:lpstr>
      <vt:lpstr>Listening5</vt:lpstr>
      <vt:lpstr>Maps G&amp;C5</vt:lpstr>
      <vt:lpstr>Music Mem2</vt:lpstr>
      <vt:lpstr>Music Mem3</vt:lpstr>
      <vt:lpstr>Music Mem4</vt:lpstr>
      <vt:lpstr>Music Mem5</vt:lpstr>
      <vt:lpstr>Number Sense4</vt:lpstr>
      <vt:lpstr>Number Sense 5</vt:lpstr>
      <vt:lpstr>Oral Reading2</vt:lpstr>
      <vt:lpstr>Oral Reading3</vt:lpstr>
      <vt:lpstr>Oral Reading4</vt:lpstr>
      <vt:lpstr>Oral Reading 5</vt:lpstr>
      <vt:lpstr>Ready Writing3</vt:lpstr>
      <vt:lpstr>Ready Writing4</vt:lpstr>
      <vt:lpstr>Ready Writing5</vt:lpstr>
      <vt:lpstr>Social Studies5</vt:lpstr>
      <vt:lpstr>Story Telling2</vt:lpstr>
      <vt:lpstr>Story Telling3</vt:lpstr>
      <vt:lpstr>Spelling3</vt:lpstr>
      <vt:lpstr>Spelling4</vt:lpstr>
      <vt:lpstr>Spelling5</vt:lpstr>
      <vt:lpstr>Schools</vt:lpstr>
      <vt:lpstr>'Music Mem2'!ddSchools</vt:lpstr>
      <vt:lpstr>ddSchools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Smith</dc:creator>
  <cp:lastModifiedBy>Larry Smith</cp:lastModifiedBy>
  <cp:lastPrinted>2019-12-10T21:03:56Z</cp:lastPrinted>
  <dcterms:created xsi:type="dcterms:W3CDTF">2016-11-15T17:07:44Z</dcterms:created>
  <dcterms:modified xsi:type="dcterms:W3CDTF">2019-12-10T21:05:50Z</dcterms:modified>
</cp:coreProperties>
</file>